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tcero.local\documentos\SGA\SEINFRA\DEFIN\DIVCONT\Documentos\1. DIVCONT\25. Publicação Portal de Transparencia\2024\12. Décimo e repasse dez-24\"/>
    </mc:Choice>
  </mc:AlternateContent>
  <bookViews>
    <workbookView xWindow="0" yWindow="0" windowWidth="20490" windowHeight="7620" tabRatio="738"/>
  </bookViews>
  <sheets>
    <sheet name="DUODÉCIMOS RECEBIDOS - 2024" sheetId="9" r:id="rId1"/>
    <sheet name="DUODÉCIMOS RECEBIDOS em 2022" sheetId="10" state="hidden" r:id="rId2"/>
    <sheet name="DUODÉCIMOS RECEBIDOS em 2021" sheetId="11" state="hidden" r:id="rId3"/>
    <sheet name="DUODÉCIMOS RECEBIDOS em 2020" sheetId="12" state="hidden" r:id="rId4"/>
  </sheets>
  <definedNames>
    <definedName name="_xlnm._FilterDatabase" localSheetId="0" hidden="1">'DUODÉCIMOS RECEBIDOS - 2024'!$A$5:$I$16</definedName>
    <definedName name="_xlnm._FilterDatabase" localSheetId="3" hidden="1">'DUODÉCIMOS RECEBIDOS em 2020'!$A$5:$I$16</definedName>
    <definedName name="_xlnm._FilterDatabase" localSheetId="2" hidden="1">'DUODÉCIMOS RECEBIDOS em 2021'!$A$5:$I$16</definedName>
    <definedName name="_xlnm._FilterDatabase" localSheetId="1" hidden="1">'DUODÉCIMOS RECEBIDOS em 2022'!$A$5:$I$16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9" l="1"/>
  <c r="I16" i="9" l="1"/>
  <c r="H16" i="9"/>
  <c r="H14" i="9" l="1"/>
  <c r="H15" i="9"/>
  <c r="I12" i="9" l="1"/>
  <c r="I13" i="9"/>
  <c r="H12" i="9"/>
  <c r="H13" i="9" s="1"/>
  <c r="F6" i="9" l="1"/>
  <c r="I6" i="9" s="1"/>
  <c r="J18" i="9"/>
  <c r="G6" i="9" l="1"/>
  <c r="H6" i="9" s="1"/>
  <c r="G17" i="9" l="1"/>
  <c r="I17" i="9"/>
  <c r="G16" i="9"/>
  <c r="G15" i="9"/>
  <c r="I15" i="9"/>
  <c r="G14" i="9"/>
  <c r="I14" i="9"/>
  <c r="G13" i="9"/>
  <c r="G12" i="9"/>
  <c r="G11" i="9" l="1"/>
  <c r="I11" i="9"/>
  <c r="G10" i="9"/>
  <c r="I10" i="9"/>
  <c r="I7" i="9" l="1"/>
  <c r="I8" i="9"/>
  <c r="I9" i="9"/>
  <c r="G7" i="9"/>
  <c r="G8" i="9"/>
  <c r="G9" i="9"/>
  <c r="D18" i="9"/>
  <c r="F18" i="12"/>
  <c r="E18" i="12"/>
  <c r="D18" i="12"/>
  <c r="I17" i="12"/>
  <c r="G17" i="12"/>
  <c r="I16" i="12"/>
  <c r="G16" i="12"/>
  <c r="I15" i="12"/>
  <c r="G15" i="12"/>
  <c r="I14" i="12"/>
  <c r="G14" i="12"/>
  <c r="I13" i="12"/>
  <c r="G13" i="12"/>
  <c r="I12" i="12"/>
  <c r="G12" i="12"/>
  <c r="I11" i="12"/>
  <c r="G11" i="12"/>
  <c r="I10" i="12"/>
  <c r="G10" i="12"/>
  <c r="I9" i="12"/>
  <c r="G9" i="12"/>
  <c r="I8" i="12"/>
  <c r="G8" i="12"/>
  <c r="I7" i="12"/>
  <c r="G7" i="12"/>
  <c r="I6" i="12"/>
  <c r="G6" i="12"/>
  <c r="H6" i="12" s="1"/>
  <c r="E18" i="11"/>
  <c r="F18" i="11"/>
  <c r="D18" i="11"/>
  <c r="I17" i="11"/>
  <c r="G17" i="11"/>
  <c r="I16" i="11"/>
  <c r="G16" i="11"/>
  <c r="I15" i="11"/>
  <c r="G15" i="11"/>
  <c r="I14" i="11"/>
  <c r="G14" i="11"/>
  <c r="I13" i="11"/>
  <c r="G13" i="11"/>
  <c r="I12" i="11"/>
  <c r="G12" i="11"/>
  <c r="I11" i="11"/>
  <c r="G11" i="11"/>
  <c r="I10" i="11"/>
  <c r="G10" i="11"/>
  <c r="I9" i="11"/>
  <c r="G9" i="11"/>
  <c r="I8" i="11"/>
  <c r="G8" i="11"/>
  <c r="I7" i="11"/>
  <c r="G7" i="11"/>
  <c r="I6" i="11"/>
  <c r="G6" i="11"/>
  <c r="H6" i="11" s="1"/>
  <c r="I14" i="10"/>
  <c r="I15" i="10"/>
  <c r="I16" i="10"/>
  <c r="I17" i="10"/>
  <c r="G7" i="10"/>
  <c r="G8" i="10"/>
  <c r="G9" i="10"/>
  <c r="G10" i="10"/>
  <c r="G11" i="10"/>
  <c r="G12" i="10"/>
  <c r="G13" i="10"/>
  <c r="G14" i="10"/>
  <c r="G15" i="10"/>
  <c r="G16" i="10"/>
  <c r="G17" i="10"/>
  <c r="G6" i="10"/>
  <c r="H6" i="10" s="1"/>
  <c r="I6" i="10"/>
  <c r="D18" i="10"/>
  <c r="F18" i="10"/>
  <c r="I13" i="10"/>
  <c r="I12" i="10"/>
  <c r="I11" i="10"/>
  <c r="I10" i="10"/>
  <c r="I9" i="10"/>
  <c r="I8" i="10"/>
  <c r="I7" i="10"/>
  <c r="E18" i="10"/>
  <c r="G18" i="12" l="1"/>
  <c r="H7" i="12"/>
  <c r="H8" i="12" s="1"/>
  <c r="H9" i="12" s="1"/>
  <c r="H10" i="12" s="1"/>
  <c r="H11" i="12" s="1"/>
  <c r="H12" i="12" s="1"/>
  <c r="H13" i="12" s="1"/>
  <c r="H14" i="12" s="1"/>
  <c r="H15" i="12" s="1"/>
  <c r="H16" i="12" s="1"/>
  <c r="H17" i="12" s="1"/>
  <c r="G18" i="11"/>
  <c r="H7" i="11"/>
  <c r="H8" i="11" s="1"/>
  <c r="H9" i="11" s="1"/>
  <c r="H10" i="11" s="1"/>
  <c r="H11" i="11" s="1"/>
  <c r="H12" i="11" s="1"/>
  <c r="H13" i="11" s="1"/>
  <c r="H14" i="11" s="1"/>
  <c r="H15" i="11" s="1"/>
  <c r="H16" i="11" s="1"/>
  <c r="H17" i="11" s="1"/>
  <c r="G18" i="10"/>
  <c r="E18" i="9"/>
  <c r="H18" i="12" l="1"/>
  <c r="H18" i="11"/>
  <c r="H7" i="10"/>
  <c r="F18" i="9"/>
  <c r="H8" i="10" l="1"/>
  <c r="H9" i="10" s="1"/>
  <c r="H10" i="10" s="1"/>
  <c r="H11" i="10" s="1"/>
  <c r="H12" i="10" s="1"/>
  <c r="H13" i="10" s="1"/>
  <c r="H14" i="10" s="1"/>
  <c r="H15" i="10" s="1"/>
  <c r="H16" i="10" s="1"/>
  <c r="H17" i="10" s="1"/>
  <c r="H18" i="10"/>
  <c r="G18" i="9" l="1"/>
  <c r="H7" i="9" l="1"/>
  <c r="H8" i="9" s="1"/>
  <c r="H9" i="9" s="1"/>
  <c r="H10" i="9" s="1"/>
  <c r="H11" i="9" s="1"/>
  <c r="H18" i="9" l="1"/>
</calcChain>
</file>

<file path=xl/sharedStrings.xml><?xml version="1.0" encoding="utf-8"?>
<sst xmlns="http://schemas.openxmlformats.org/spreadsheetml/2006/main" count="153" uniqueCount="38">
  <si>
    <t>REPASSES MENSAIS RECEBIDOS - 2024</t>
  </si>
  <si>
    <t>TRIBUNAL DE CONTAS DO ESTADO DE RONDÔNIA - TCE-RO</t>
  </si>
  <si>
    <r>
      <t xml:space="preserve">MÊS
</t>
    </r>
    <r>
      <rPr>
        <b/>
        <sz val="8"/>
        <color theme="0"/>
        <rFont val="Calibri"/>
        <family val="2"/>
        <scheme val="minor"/>
      </rPr>
      <t>Apuração da Receita</t>
    </r>
  </si>
  <si>
    <r>
      <t xml:space="preserve">MÊS
</t>
    </r>
    <r>
      <rPr>
        <b/>
        <sz val="8"/>
        <color theme="0"/>
        <rFont val="Calibri"/>
        <family val="2"/>
        <scheme val="minor"/>
      </rPr>
      <t>Repasse de Duodécimo</t>
    </r>
  </si>
  <si>
    <t>LEGISLAÇÃO</t>
  </si>
  <si>
    <t>VALOR INICIAL 
Previsto</t>
  </si>
  <si>
    <t>DUODÉCIMO
Apurado pelo TCE/RO</t>
  </si>
  <si>
    <t>REPASSE RECEBIDO
Realizado</t>
  </si>
  <si>
    <r>
      <t xml:space="preserve">DIFERENÇA
</t>
    </r>
    <r>
      <rPr>
        <b/>
        <sz val="8"/>
        <color theme="0"/>
        <rFont val="Calibri"/>
        <family val="2"/>
        <scheme val="minor"/>
      </rPr>
      <t>Previsto x Repassado</t>
    </r>
  </si>
  <si>
    <r>
      <t xml:space="preserve">DIFERENÇA 
</t>
    </r>
    <r>
      <rPr>
        <b/>
        <sz val="8"/>
        <color theme="0"/>
        <rFont val="Calibri"/>
        <family val="2"/>
        <scheme val="minor"/>
      </rPr>
      <t>Acumulado</t>
    </r>
  </si>
  <si>
    <r>
      <t xml:space="preserve">% 
</t>
    </r>
    <r>
      <rPr>
        <b/>
        <sz val="8"/>
        <color theme="0"/>
        <rFont val="Calibri"/>
        <family val="2"/>
        <scheme val="minor"/>
      </rPr>
      <t xml:space="preserve"> Repassado x Previsto </t>
    </r>
  </si>
  <si>
    <t>REPASSADO AO IPERON (Transferências Concedidas)</t>
  </si>
  <si>
    <t>Dezembro</t>
  </si>
  <si>
    <t>Janeiro</t>
  </si>
  <si>
    <r>
      <rPr>
        <b/>
        <sz val="11"/>
        <rFont val="Calibri"/>
        <family val="2"/>
        <scheme val="minor"/>
      </rPr>
      <t>Decreto n° 28.842, de 19 de janeiro de 2024.</t>
    </r>
    <r>
      <rPr>
        <sz val="11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Estabelece o cronograma de execução de desembolso Mensal e Bimestral e programação financeira por Unidade, Órgão e Poder para o exercício de 2024.</t>
    </r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</si>
  <si>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</si>
  <si>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</si>
  <si>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</si>
  <si>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</si>
  <si>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</si>
  <si>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</si>
  <si>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</si>
  <si>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</si>
  <si>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</si>
  <si>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</si>
  <si>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TOTAIS</t>
  </si>
  <si>
    <t>-</t>
  </si>
  <si>
    <t>Para o repasse financeiro (receita arrecada) leva-se em consideração sempre o mês anterior ao do repasse concedido. Já o cronograma de desembolso é estabelecido dentro do exercício, ou seja, de janeiro a dezembro de cada exercício. Dessa forma, haverá diferença entre o cronograma de desembolso, pois o cronograma de desembolso referente ao mês de janeiro será repassado no mês seguinte (fevereiro) e assim sucessivamente)</t>
  </si>
  <si>
    <t>DUODÉCIMOS RECEBIDOS - 2022</t>
  </si>
  <si>
    <t>ASSEMBLEIA LEGISLATIVA DO ESTADO DE RONDÔNIA</t>
  </si>
  <si>
    <t>VALOR REPASSADO
Realizado</t>
  </si>
  <si>
    <r>
      <rPr>
        <b/>
        <sz val="11"/>
        <rFont val="Calibri"/>
        <family val="2"/>
        <scheme val="minor"/>
      </rPr>
      <t>Decreto n.º 26.823, de 14 de janeiro de 2022.</t>
    </r>
    <r>
      <rPr>
        <sz val="11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Anexo III - Cronograma Mensal de Desembolso - Exercício 2022</t>
    </r>
    <r>
      <rPr>
        <sz val="11"/>
        <color theme="1"/>
        <rFont val="Calibri"/>
        <family val="2"/>
        <scheme val="minor"/>
      </rPr>
      <t/>
    </r>
  </si>
  <si>
    <t>DUODÉCIMOS RECEBIDOS - 2021</t>
  </si>
  <si>
    <r>
      <rPr>
        <b/>
        <sz val="11"/>
        <rFont val="Calibri"/>
        <family val="2"/>
        <scheme val="minor"/>
      </rPr>
      <t>Decreto n.º 25.760, de 21 de janeiro de 2021.</t>
    </r>
    <r>
      <rPr>
        <sz val="11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Anexo III - Cronograma Mensal de Desembolso - Exercício 2021</t>
    </r>
    <r>
      <rPr>
        <sz val="11"/>
        <color theme="1"/>
        <rFont val="Calibri"/>
        <family val="2"/>
        <scheme val="minor"/>
      </rPr>
      <t/>
    </r>
  </si>
  <si>
    <t>DUODÉCIMOS RECEBIDOS - 2020</t>
  </si>
  <si>
    <r>
      <rPr>
        <b/>
        <sz val="11"/>
        <rFont val="Calibri"/>
        <family val="2"/>
        <scheme val="minor"/>
      </rPr>
      <t>Decreto n.º 24.651, de 7 de janeiro de 2020.</t>
    </r>
    <r>
      <rPr>
        <sz val="11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Anexo III - Cronograma Mensal de Desembolso - Exercício 2020</t>
    </r>
  </si>
  <si>
    <t>* Transferência financeira ao Fundo Previdenciário Financeiro do Instituto de Previdência dos Servidores Públicos do Estado de Rondônia - IPERON - Processo SEI nº 009310/2023</t>
  </si>
  <si>
    <t>37.813.601,04*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</si>
</sst>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sz val="6"/>
      <color rgb="FF151F26"/>
      <name val="ArialMT-Identity-H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wrapText="1"/>
    </xf>
    <xf numFmtId="4" fontId="6" fillId="2" borderId="5" xfId="0" applyNumberFormat="1" applyFont="1" applyFill="1" applyBorder="1" applyAlignment="1">
      <alignment horizontal="center" vertical="center"/>
    </xf>
    <xf numFmtId="4" fontId="6" fillId="2" borderId="2" xfId="0" quotePrefix="1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3" fillId="0" borderId="0" xfId="0" applyFont="1"/>
    <xf numFmtId="4" fontId="7" fillId="4" borderId="11" xfId="0" applyNumberFormat="1" applyFont="1" applyFill="1" applyBorder="1" applyAlignment="1">
      <alignment horizontal="justify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4" borderId="8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 wrapText="1"/>
    </xf>
  </cellXfs>
  <cellStyles count="4">
    <cellStyle name="Moeda 2" xfId="3"/>
    <cellStyle name="Normal" xfId="0" builtinId="0"/>
    <cellStyle name="Normal 2" xfId="1"/>
    <cellStyle name="Vírgul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114300</xdr:rowOff>
    </xdr:to>
    <xdr:sp macro="" textlink="">
      <xdr:nvSpPr>
        <xdr:cNvPr id="1025" name="AutoShape 1" descr="data:image/png;base64,iVBORw0KGgoAAAANSUhEUgAAAlYAAADKCAYAAAEQmT6YAAAAAXNSR0IArs4c6QAAAARnQU1BAACxjwv8YQUAAAAJcEhZcwAAFxEAABcRAcom8z8AAKv7SURBVHhe7f13QFTX1j6O//79vu/nfe99b8m9uem9m2qMGks0MdEkxsRoYjSJvWKv2LvYK2IFVFRQEVQsgCKgKIoodlBsgCiCNAGxZf3Ws2YOHIYzMAMzysT95K4rM3PqPvs8+9lrr732/48UbIYqLDugCssOqMKyA6qw7MCfvrD+3b8R/UtnT/RvSJm3ss2/luLpQU3pXwMa0b8HNJbtOq4cZf6lFA4rrOsZOWXsavpN2hkeT0nnr8rn2CPn6Nr1bFrmG0apV7PoiZc7mfckeuatbobWpuMs8xZEn3w+nF6o1ZOef6cHdenraf7WBKN9n3ytM40LXiQ3D3vCXFja59t375j35gI1f2cqUNPfsH/2a2jewgSn1ax79+9TbNw5upl9Sz6fTkyhP/74g9ZtjObfHtC/X+ks3wPPvMk3yPbqh33EtM9aYb3yQW/5HgX17Nvd5e+X3+8lvwGmz71L9oM9+WpnauTRUW56z+lY85ZEx1OT5Lu/9qknn2eHrpbPLw1rLp81aAWmh1MLa3/sWYvCIims4uI7ZQpLw3PmgtAjPuGCfLf/4FnzN0SvfeRWZjv8/e3PU82fSqEVVuyFE+ZvTMB3eB2BZ4d8IZ+v5WbKZw2vun8j35+9dtH8jTML6x7XLH71bhXcls9xR5PJd/1eWsV2+7bthfVzp9nlvrNEZYUVd+mk+RsqeRW7eo8t8/kBnqQOPy8ZKt9vOhJu/sbJhbV330m6kZUvn2O4luE1/O6XaVRYWGxzYX3VeqJNhaW39Zv2yfdaYVna/7mZXkFAKyxcmx6/LB0u31e5sFLTsvi1yqOLl6/Lzc9euNX8S3nc59cQ/HIjM08+o+BwPSv9dkttq05hPXjwgPJvFZk/mQrrq9aTpAGB3b17T77XCis6MZ6K73FtNheWHs8ONr2G2YWm69Twwfi28v3xlCTzNzYW1t7ok3TqTIq0bBkZuZSdW0AFXDtuZOZTzKGzFLjloHnLUuCCwyKOSUsIfP79ePnXb0Mk5eYX2lxYQdti5bvsnALzN0Td+i4usx3+toWzxgV7yucndQU2fOMc+a7JjC7mb0zQapweNhVWZPQp+XeeVwhduHSdjp0wkd59btXqfu5OJ7kgLXHnzj2K3H+qhOBDdsVJVX+JW60cLmxbCwvAd2gRE05eoqAQU+G99F7Z1hC/+66NoNX+kWKr1u01JPgnzFoq/3Zp4eMz7H961aHvF/VnvWX6/Pe+n5q3MKHahfXl9xPpxOkr8lmPYi6sHayzLl7OEELfEBQjhbXEJ5SybubbVVjnktPle81eeLen+RcTGn8zpszvsBd5G6PCirt4Sr5DzdGQU5jPmqpBSaGZfi+rsYBqF1aLNpPppFFhFd+VwrqWYVLLqwMimWv+IC/vUMq0Ulg1HdUurO/aTTMsrNtcWFt3HqbrN0yctdIvXGqWl/cuunotu8qFtcmAH23F5q2mfY8cS5Z/rQGNkRHsKqy5i8sWFlql79t7WK1ZW3ccpjTu9gCLVuzkwnpAnvzv5ZQb9MRLpd0dDdPnBsm/KOifOpnU+9X0LMq4kUshoUfk8++9FtJB7hlo8gBAyzh0jC+dv3CNJkwPMH9Lci4AjRCwcNkOGjFuNUUfOEPT52+W7zR0cVvE9HCLRk1cS/6bY7jFLqLh49aYfzWh0sI6xBd2+myKU+xw/HnzWSpHOtdGS2zZftj818OBTTVLwQRVWHZAFZYdUIVlB1Rh2QFVWHZAFZYdUIVlB1Rh2QFVWHZAFZYdUIVlB/7UhbUxLkycfHprOqOr+ddSLI7wl9/E6ceGwdUHfzww/1oKhxQWxgj1o9Ew+IzgKdgedoS810ZQVMxpOn7qEqWkZlKdJsPNexLV/myo4YgyTMOZxBR6lj/D+wkjKh2JeeqNrlb3LfV6YtjeVBiwv7uVuovd/KaUfI+xRP12lnBYYVni0pUM8XfFHkmi9YH7pfCuXrspvvlPvxxp3oroo8ZcWOZRZM0lrH0GgrYfku+0UWnNiotNIzgYidbvo9/XVACl7mNAq0EajApm6rbl8t3r7t+avzHByYX1hwxarNu0TwoLTj8U1iefjzBvVRa46afeKDvKohWSHvj80nu95W+tsIxgKqyyvvT/r8dH5QoLBWgJfP+PqgxYVAajwsLY4sdNh9HefafI228PTZ0TSMkXr8tARt0v3M1blYVRYZkKpnQkxxL2FFZU4hH5zrKw/uZW3/ypFJb7Ak4rLLif8Rru2nOUCyuCIvadlO+W+YaW4Sw9rBVWrXoDzJ/KQyssvWnQCsbS0nIyzFs4sbDgo76WkctEfVkGUOEfB4wKCySL13BH+FHyXLGDwvYmyCAtfPP2FtZbdfqbP5kAn7s2Iq0VljYanc6mwXTDjej23WJqv8w0HP/ckC/Mv5qA7zAMZgl8/w+L720qrBNcOGcSUyklLUuG4/Pyi6jodjHz0g0K4dZumU+YectSXLh0je5zzdqy4zDN8dxKY6auo89ajpXBCHsLy/I1xHcIPwLseQ3xGaYPAtG+02P36Vj5DkP7ethcsw4fOUeRzD9DR6+Szxier8/c47VyF927V16T4JXr7LaIArcelMJCq4ZBCvCYPYX1QcMh8v2v3efJGORbn/STz3h4QIPmo+Rzn8HLSkajYQBuWF9Yy6MC5bt/6ILUXhj2VUmBNfboJLVJ+1xQXGjeyoRqF1bIriOGhZXMNQtBa6v899K0uYEsH/bJyDVGpz9uMsy8VVkYFRbw0ns95TfNuvdbbP7FBNQ8/e8wADdsyTtaQZxKKx07rDX2h5LvYQiX3HGidKhNQ7ULKzjkkGFhnb/IryEX1rpN0TR9XhCtWhdBx09errCwajqcVljJXFh3790n3/URNHnGBlq+Klyi+IqqUVgH45JkVLsyLDYPrhoBUYd69B+x0vxX5bC7sIaM8pXPCFary+JyY/ABqUGWOH8hXbZZ4h1KYyavo0XLd9CRhGS5WKh2S8TGn6eu/TypG79i+sHXiVzQGhB+VHznrvytLzOEI11kjgR+6DCD+g1fQfsOnJbPAEKkNKCBAb5oNZ4GuHtT61+ns7w5Jvdw5NgF+Q0YPWmt+a9SVFpYlqPIjjTICFuRlHzV/Nejg801S0EVll1QhWUHVGHZAVVYdkAVlh1QhWUHVGEpOAWqYik4BapiKTgFqmIpOAWqYv0JcD0vi06knaNjKYkllsB2Kesq3blvu79QQ3rODdp1cj8ti9pEXnv9ZSZv0vXLNnmoNaiK5SRgeAJOYCNvuyOQwZUJ80b1A1IVGcaQD1kkINCj3pQOJfk/KrMnB37GFdYUk2MNNapiGQUAWALDH4jDORR/Tsa6MXkYAU3A5m2xlJicTgknTW8XgpswUomYHYwxIcjJaIZjg69GlhtxrMw6dJ9n3tuEXoOXGkZc6A1T68+eSzPvUYrK9tObKTKN6IuZXcs87Nfcv6HkjBTKzM8RQ4YK731BklhGv10XH1NyBg0oJ/2QMuzjiT/ThQzT8DVwq7iQxgQvktFX/Xbzw/3MW5SH61Us3gZBX7FxSRKeg5nqUTGmWaMIAENKEgSBocBS0jIlNQn+rvelO71Ru5/x1FkwvN4Yz7/do+RhyvC4wTYa3vi4b8m2CCQ7m1T6UHBu94l+ZaLwPOaVnRGqr1iSPsDyXJbG0CerwAO3TIeix3+Zg9Fglol16k5uX/IbbHWM9bwThcVFfK7SivoEH6v4nnFT65KMhQA55LdBKBMmpSOqEFgTECXpWzaHxNLxk5eY2TIkjQsGZNE0IXjO1jnZWgYAmFHchQZkE9C2e76WKaLHCFNmbaJ36g4Qe+1DN/O3JpSrWDbA1op1PuNKSUgo7K+6LCkAmjXtNzStxbqsT0b4cnaPku1RSUNPxZh/KQuXrViYCw4gNQSCCgFEYaJi4TcwBaKdps0OpLj4ZAmtqNN0uMMrlpb1BfY2V5qqQF+xwH64TktbY46e0qCvWDCwB3SUZqgklk0XKoKlNtJXOgQ+otwqQodlI0q2x/E3Hikfkge4XMUC80BjRe0/LU0h4g+1ioUgTGRiQCCmVrGQHggiGimCEDrnzIpVUcRrRdBXrFfYEGWmN+iq0D0J5q1NsKxYqDTQSjBLEd5hmXGYM/DkgFLG+lvf+nS3ElHeckHfku1RmXdy79EITqtYCacum/8yxou1uMDYXv/Ijbq6eVJ0zGmpNJUB2yA6LiwioaRiIVgVQMWKZL0Vyr+hYp1OTHV6xfqpsykDGuyFCppCxFtpFUWb9qHB0U0hkhgiMZj2O+bVrIrZYv61LLR8V5rtO2d6SY2AAFw9w2FyQAHrLiM4rGIh6u/g4USx7WHxkqtm7NT1Er08bKwpjcnBw0nyOyrRyTNXJEwbmqN7Py/JOGkUNWgJTDQAE6FioVeIuUFIDQUguBdZK7eaU06dTUqTKEP0CtF7dEbFQjZMfcUYMaFsGhYNyMakbdNv2Arztybohf2XP0wwf1sxKtNYeOm03zUbtnGO+ddSXM25UZIaS7NRgQvMv5YiPSeT/q9PaWWF/b6ifEpSDQ6rWFo+HwBRlKhYiKREJUDoqZbfBwDrwL+DMNQvWk2QIGcEL9tasRD8HMrNH6Icr3HFCthsouOZC4Il8RGiNfF2IaBw0fKdUgERPYnwVUdXLOBmdr6wlba9ZmjWLL/r1Gehea9STJm1sdx21kxzN9gq3p8xZ+bTrP7U38y/lAK9PUuXQ0WG8y3ZW5oTyQiPvGI1bz2Jtu6Ik0RSNlUsrkyoWEhdBtT/ciS9/rGbJKPq0ncRV7IYWmt2MWCizFKfUAkgh8i3p2J9woIZUxBgHzUeYv62chw9foGafDtW9BbYuNanA2m8hz/d0qVwtIbMm3nkxz3blr9MpQYtRpecX2/1mpn00u8rR1Oj6Z3EGnAlO5lamrrREl/O7lmyLazpTOsvSuatHJoSsoxeGf41PT/0S7EXh31F3y/sT2fTS0OSK8Mjr1jftJ0qzag9FQsaa5u5uWvTcaYI6M5cqXoOXEKr1keQ77oIcUXA5YDUb+gRIv2bPRVLoXp45BXr+1+m21WxwD5IT4f8gfCmw7vuvXaP/DZJZm6E0RKfXVLpMIOjqhWr//CVFHMoUf5GU4uZFzj+1p1x8p2GxPNXqffgpXztph5tQOB+mjjdNLEBIwHjpvrL30D/4SukmTYC7mWguzetXL1bzoXrB/A3dCOAFwaAg3jQaJ8SZ6mGkRP95JxA6G6TCIePb/AoH9ofa3LPjJmyTnx7QF5eIQ3g47frYtJeW3YcoiGjTZNAioqKpQw0/QptDECKDOLjIZVgRah2xSrg3ham5WCqIR64GH/GjF694buS39nOadtxxauuofJq/2pm+ZsYnw+fDx05L5XNGh7c/4OmzQksKUy3Ictk+0P8wnTsXVYjea0MlY6EVtDdB3iVJLj8mXuMOI42Y2bCNH9yG7pc/kZOWz1u3bpNN3NuSeVAKleUDTBzfjB1NuuyIWNMDx25bOd5baOCQlNOb+A+V0x37jhs2X5IPuOFAlCZ126IkhzgqLxTZm+UXN4AOlQr1+wp0X2DuGLPXBAkLz1GNPBiTjTnl9y0xfRCIFk6Xo7Rk9bJZ2twGGMpKOihKpaCU6AqloJToCqWglOgKpaCU6AqloJToCqWglOgKpaCw6EqlYLDoSqVgsOhKpWCw6EqlYLDoSqVgsOhKpWCw6EqlYLDoSqVgsOhKpWLo/DObZnJrM8iAzt19TzdLKg4gtMIxXeL6diVs7T24A7yjFhP3vuDKDLpCGUX5pm3qByqUrkoEJLcZEZn+mf/hjKHz8iQP+GpQU1o4e6KoziBzFvZ9PmsbqXH0822wcRWHOuNkS0p4owp8rQiqErlBGByBiZy3Llb+aTaqqLZ7O5lpllVZKgUDT06mvcsj+MpSTI72mhfS0OF6+473rynMWpUpULst+XCc5aGhZyuZ+TSzt1HZV3/1LQsunQ5Q6bRHzt+SWLUsZRPRPQJij5wmq7fyJUVZzDR4eX3etO2XUfMZyvF01g3TbfYXGWGReqMgBUZMHP5uXe6y3y+F2r1lO0//mwYJZwqnRyix6wFW+w6/zc/T5FJEUaVQGMnGP62/L3X6knms5YC8yn/t/cn5bbFXEDT8Uz/Wv4WeCTcfITyqFGVame49anaGrRJB4ePnpfZ03fv3qfCwmIqKrpDl6/ckMWrMIsZKx6eOpsi20YdOENJyen0yvt9ZKKrJV75wHiipzXDLGY9MEEBWWOMttUMM5fb/D7TvEcp5i0Osev8rX+bQZezrkrF0T/kxREBdCM/uyTX1dn0i9Rg6m9lKsP/9q5D9y2Womy1sH+ZbZAcZGnURrqrSzV0Mu285NLSb4dm1RpcrlIh/Q+AShW843Bppbp9R6Y35XGlQtMjleqMVqlOy+wea5Xq6TeYBXQrPYJp9A8Sy2rqf3/q9bJMhTwS+u0xGxqzmV98r6cwl/63URZryFhWKv15jOybn6bQhRupZdjj9ZFlV5XU4z8Dm5SpDNuPl11KSv8bKmfYKeNpZvcf3Kcnddvi/Fij0AiuW6mOaJXqHuXnF8mcQX2lOnLsYkmlWrEmnD5sPERySxlVqjKJydgwVUvLiYDKkZnFPR+LbTR4++0u3ZYrR48BXnJNGq5ezSpTaZ5+s2vJvD9AX6nQZN69z0xiea4y9ke5SvXW6Fb8gzE2x+8u2Q7W1qt0ZnbKzWtSkbTfnh78ufkXY/RePbnMsbr6jjP/UhYuW6liDidKpYIYzs8vLMdUcceSS5q/0IhjlHjuqlWmsgQmzOorCpKzWUODr0wr+cFq1TdOQxTHrKqvpEd1k28tKxUW1KsM9lSq4KMRZSrCdwv6mX/h8j4RXaYZrT+lg/kXY0QkHipz3nqTjbd3uUq1dmOU/AvhjRwLWqUqZE2FSaw5eQXCNMEszhO4CQTC9ybIbGNnVKo3dSkeJ8/caP62PN74uF9JNr4Dh0tzJDi7Uv1Hl20PhkqmwWP7yjLHGRIwy/yLMS5lXpW0Q9r2cDEYwWUrVf2vRrLwnSVNTW5ugTAVZv0izRDW6hs1ya+kUglTOaFSIfOMXjPNWmicO6oiWFaq+w/QxlUMWyrV7Xt3qO3iISXbwP7CvTz9mvHugfPLJFfz2FE2LZIl8opuSbY+bXsk+TCCy1YqJKQVpuKeHqZwl1QqZir0BPcdPEsnTl+WJnC1/14664Tm7wZrLYhx03a9JfmtvdBXKvxrlNrx3U8Hmrc2wbJSwfSpHWH6ZGmajQ3yNB/BBMtKNWOnj/kXYxTcKfpzVqo1G0y5M5HZGA9Rq1To1p+7kE45zB4FRbdLKhWWZR0yZpVkHnZmpXqZt99gzqtlD/SVyppB3OthVKkqMmxrlNRspJ2VCmm0/5SVarU5qwmyzqxaH6mrVMUsxtMkCQb+RqU6etwkiIO3H2amco1KpaV+1NvL75ddH92oUmm5Qi2TnYG1TqWVLserh2gqXaUaG7TI/IsxkOddv8CANVeG0yoVcqFn88NGLs9U/juJm5/DR5MpIvokjZq4VtLiaOsDa7ClUo1krfR2vf60becRU6ViTZWZlV+uUiHNzsOsVNjeMgOxHkiQBscsTO9yKKOpuAKlXb1J165nl7EbmWUHhi0r1ZujvqM7rKFu3y2W3J2oSNpvcBlEJppyqVpiy7G9ZY7zw6KyzawlDl86xccudUF8PLGd+ZeycFqlAntYw8CRPjJkgrewduOhNGPeZqlgtlQq+IWAiH0npVIhpxIerlapcvO5+Su4TeGRxyV9NoBhGizm7wyhDhbBdrCpszeZfykPiHCNeZB/S4OlUHdE729IwOyS32DInGcE9Ob0fqoXhzc3/2KM2btWlTluG89B5l/KwmGV6nD8OTp52rTQNx4uxuCuXc/hB54rDz0vv0jeVlQeyffEbx8y4oXvPS5ZiZF+EeN6lcFnrWmbPVEnaNmqsNJKVVDM7HhD8pijScR275jTVyOx2ZmkNIdXKuDNOv1KKlW3vmWFsAYwEyqTtl1s3DnzL86pVEh5rfd+w6ZzU2cJ9AT1lervzHBp2aZV6I3whvu3Jdvi/H4HQ8y/lIXDKtWeqJOmbMX7T4vH+Jk3uslY3Ksfukmh7ubKg9+R1Xip9y5avHKXDDu0+HFySYa37aGVP3Ak8Af2RB2XSoUKhIx7qFTIkpybV0i3Copo154ESeoFBATtc1ql+q6dR0llwT64HkuMmbK+ZBsMCuczk2pYuHR7SaVC1uPComLzL9ZRWaUCZuz0LrPGzV971+UmsvzSIe+Pb1OyDQy9RmRDtkRbr8FltkNlLLpTeh96OKxSofkB7t97IJUK42FAk2/GSkFjfE7DHm6awGR4e5Gg/xXzAK09leqXbnOpa99F5SoVNBwqFaIY8LlesxHUqoOH0yrVsZMXy6TJfv6dHrTUJ4zSr9+k89wbRQpGiHjt9y++Kxs2Au/6SywFtN+RrHbOoq20mvWZke0Ii7epUgH/GVR23O+XJcPNv5TiSlZ6GQ0GQ4V5ZvDn1JqbtzqTfjGMYvh2XtnlVPR4pJUKSf0xtPLmx6ahA1sq1YrVJk0VvD2WJkwPkNSIaelcqfj4p85ekWY1L7+QQvhYGB4B0LQiwb8zKhXwQ4fpJZWiInvp3V7l8mmibIxSaVszRCnYWqk2xYWWqQhYDQIOTEv09ptc5niVWUURCsAjr1QpKZlVqlRhEcdo7uJtlMPNHcb1oKuQDhsxV9BvSOp/KN5UqXzX73VqpQK69fMUTWRZCTR7idlMy/NpCfjc9HneKzJ7KhVgucbga1bcAHPD1pTb1tLw++czupbxyhvhEVeqnpSeni3jZ4AtlQqrPgAQ+wNH+dDXP02h9xsOptpNhoqzE50DVCoMNle1UiVwk4T1BLU85+jl2QK4C5CYv1b9gdJJQFOG/Y8csy1XOVwgCPT77NsxJee2tB79vSgl+5pEcmo51FvpBoktkXjtkuRk17ZtOK0jJVwxJdC1BJ4bFq5sMO13emHYV9xrbEYvcM/x9ZEtyWd/sNWlRizxyCsVfDBv1La9Ui3xCZV/sW7NHM8t0gmATwzDNOhNpl/PlvE/+MGQsRewt1IpVA+PvFJh1YaqVCoIcSzy+HvvhZJ6un33ubJ0iVapAreWVioIZ4wBqkr1cPDIK1V2ThUrVXg8TZ8XKEvBJV9Kl9W10Mxg0SK4FTDYjEFnACtfPYpKtcw3TNY2dBQQaWELEJuPXOkakOvdGpAf3xb4mBdJsAWPvFLl5hbaVak8V+yUf1GpPOaaEuMnJadJRdIqFZgKlepgFSsVVgYbOm4134fpc/8R3uS1chf1G7a8zMMCxk71Jy/zNeFasMqCNvw00N1HBrkB6D3oJZSFEeT4w1fQuCn+tHe/aYUNLHowaKS3LPAEpKRmyr+TZm4U14IeOE9f3h8AQ2NCA4B1olv94iF/X+Qy7ztsRckKFguWhFB/8ypg+G7waF9xXAN4IXA9983rNwYEmcY1V67ZTcPHGa8upsFhlUqrNKZC/4Ne5V4T0PjrMaJ7igpLV2DQKhXWO8ZKCNoSsrZUKqyiBWzbGSdBcXiQiefTZNmMIwmoVJmUnXtLls+FoxXwXL5DKtVL7xrPprFEI75mxJLD3QFA/PflCoWKe+yEKUZLw3yvEFk8HNAGuwFUnlGT15Y4dhvzywV4cQU3Qou2k/mFvC9y4Pee8+U7LLQ0gCuVxlBo3oFfus4RN4oeXd1KB4M3BR+U57BuoykeHdcOnEtOl+Xm4vjlg5MVDuvzF0zHxjOa4BEgFQvQVq6I4hcMGD3ZNHcQM5g696l44LnalQpvBW5Qv4SI5RIjMP3vZbbjyoUKVrIUSCWm37ai/cptx+fCvympWVLBKgLWo9kQdKDkLcWgLtZsQaWC20IDGGTc1PX046+mWTIYa/TkSo+mGOsTrt0QLeskAsPG+NIK7rmeSzY9xPlLtsu/Gr7vMJ0f7H3CqluIcwd6DFhCa/yjpDIAWsy9f+B+YT095izawt+bKlEQd1JQqRANi/HI33qYKilewqDth0tGGnoPXkazF5kW9EbZIO4M3n8Aa94A+w6a1r2ZOMO03IgbM9u0OWUXKLdEtSoVmhr0qjDe50p2Jim1ZLDZ0RhtMVvGGi6bWfDPCIc1fwoKGlSlUnA4VKVScDhUpVJwOFSlUnA4VKVScDhUpVJwOFSlUnA4VKVScDhUpVJwOFSlUnA4VKVScDhUpVJwOFSlUnA4VKVSUFBwCSiyUlBQcAkoslJQUHAJKLJSUFBwCSiyUlBQcAkoslJQUHAJKLJSUFBwCSiyUlBQcAkoslJQUHAJKLJSUHhEwAJnK6IDqefqSdR0Zjf6cHwbemfM9/T26FYV2rtjW8vKL98t6EvDN86lgMM7KeWm43IZa0jJukbrY3fQgPXT6bPpneXcL49oQc8NaUZPDWoqS3djFZunB38uKflfdf+WPhjfllp7DqRp21dQZGIcFVpZ2qgqUGSloPCQsflIOL064hv6e9/ShYWrY/9iwwIwII42iwdbXe/DFpxMO08/eg7iYzWVNXD169raa1hW6+99G8j6thO3eskyqNWBIisrQLL4hJOXKP5YMh2pjh1NlhzgBw4n0tGECxS1/5TkmT4cf15WysS/sF27j9KhI+f4fBf43/MUfeAMxRw6y5Yon/fHnpVjIUNuDP+NffbxNqF7jknubHzGoovYBgv7rFgdTtvD4mnL9sOytl1lQNrl6XODaPo855nH3M2SU9seYH1grBmD/ZEkHst/fPvzVGrRZjK17ThTEslPmRVIG4Ji6EqKbSsRWALl6DFns1PuHysnrF5fuk7y6pit9DQTAQjG6AV3hP2DiavpjM50Ocu21R6AzFs51GDqb7Kv0TEdYf/Xpx4N8p9huOCkLVBkZQVYwsSWdZ8rA3KeB4UcoiupphfpUPw5Onz0vDwwrMGDFSyQYz32SFLJIghFRXcokF/Q1LQsWfINuduRHx7bgUSPn7okBIT03tpqDVgwIIpfurv37lNScrosKoBVMP79SmebVsLAymLaKqrOMizI2aH7PPMZjYEymOe1jd76pH/Jwuj2GM6BBUyxWkf69RzzUSsGliXGfs64fyzphyX3gMz8bPrJa0iZZYgtDcvyPT24KdWe+DM1m92dvpzdo4w1ndGFanE38CneprLjPDvkC9p9OlbOXRGikuLpr33qllnt1tKwaDu6fbiu9kuHy1re44I8aczmhTRgnQd9v7C/LCMIJVbRdeE4dad0oBv5lTegllBkZQWOIiscB62+tnKJRlZYVAIrn2DJQUOy2horS1VjSZm8W0V0JCFZVlbRkxUIbJ1Zqbg6WWHd8iFjfJmgStc5t2ZYB9Rkxr9rBqL4qdOsStd+elhkhTVCG3t04pfZOimMC17MZWG8zJElkq5fYULrUW5VY81AWFjH/VquaekjIxw4n0CvjfzG6gK26F424ms+nmpauacyYOUk+LneGNmS/mmFtHD/rZjcbjB52wNFVlbgLLLCwnKHuVsHZYV1Vm9m3xKyQjdRW7Ps9u07QkLY53RiiomsuEtZXKwjq3QmqzNMVhujZZ87d+/RnugTsnxnHG9br5m7vHy2ktVS3zBZ0caazfHcRkNHr7JKJi+824Mmz9xkuK9msxZuYSUYYz5jKXC/zX+caHVh4Zff70V1mgylEePX0PrAfbSFy23rzjjayMeaPm+zLIuuLWRcft/eVKfpcFkq3hqskdVLfN66Xwyn2XzdRvdji81csEVW+wZAVo08OhoSA9QIlEnshROyrT3o7D2W/mqwzDrsH30bsPoxXsoq/3YBtV82wqoSgs/q9+WjqNDGtWv1OJN+QQYBjIgZXWA46OeHr610kWU9FFlZgbPI6iCTEnxTDx78UUJWIJrI/acoP79QtqmYrEjI6HLKDZOyMr8IIL/FK3fS4NE+5D7Bj96q00/W0rOVrGwBVjfHauOWxICX/Kk3ulBWduWrnRsBixCi66Y/JuxlPk+nPgvoWkbl3blbXEZY3+7Fd8sf5/laPVjdzLR6HGtkBfKEf0xbnLG6cBZZRSQepv/uWbvcMbXjfjW3p3nLsjiVdo5edf/GkFBgr4z42mZFZQTvfUFWu5ZQbF9yNzfrVq5568qhyMoKHEZW3C3z37yfLprJCo7yGCYs+LI2hxyimznlyQoLQoKski9dk/UIsaAmVrq/xwoMiD9+QcgKv60JMDlv0UUM35vAKu2eLFJZ9wtWVnZ0A21BZWSVedN+stq15yi9+XHfMseDgbx+7TmfsrJsPyZ8ex26zzdUaLhubWVbS1RGVuiiOgLOIqtuvuPpL73rljsmDMpqSIBp/UpLLIvaxAqnieH1YL8Oy90p7/Yt89b2I4GJrs7kX7g7WL6biq7re+N+pJjkBPPWlUORlRU4kqzWbowqWdMb3b0JMzbQgqXbaeL0DeJgtySrIlZW3n57xLmO0b/cvALq2s+T3vi4H9WqP4Cat5lEyfxbAncHV5lX5QVZYRQQ6stVyArXipWI9cfSDGpoyqxN5i1tBxaR3R4aTzv42ekNZZCZlWfeqixclazg8/lmfh/prlkeD2Y6TyNKzzH22Y0JXmTaziA8AWEVE7Z4yXtQVeD6fljYX1SU5fFxv1BuW46VripdGRRZWYGzyAohCZ7cXTtwKJHGTfMvIaswVkVQWYAlWeUwWWE/bX15dCWxUjLIym9DlHyHNeF3Rx6XLqSrkFUmq6YWTLyWXUAc//XabrTcN9y8pXNREVk1+34CnWECTDqfXqmdPXdVuvXWUBFZ4bvnh35JHVeOphGb5kmwp6UNY+u3dhq1WzKM3hz9nVXHOuyJfg3pxWFfUVRinPns5eEeOF/Oa0RWf3OrTzN2+oiPtKq4VVwoI4c4luXxQVa4vo1HwsxbVw5FVlbgLLJCjBWWXofPKmBzDGXxCw4SQndIq+jWyAqjhKg8+w6eFbJC6MKbdfpR3WbuVLvpMGrbaaZsc5a/r9NkeI0nqxusdL5qPbFciAJ8VbXqDaAN3H1+GLBGVprhfm2xp97oSr7rIsxHLY+KyMpRhmMjELPTyjGVjrY5m6wK7hRRh2UjFFk5G44iK4z0rfaPFHIB9u47yYR1Shziq9ZH0o3MvHJkhVFBOMsRtoDtobigvPC9nqyOHr9I3mv3yD4PuKuCETJFVvajMrKy1Z59uxtt3nbIfNTycCZZwUmOaTBTQ5ZT0V3TqHJlGBvsKftaIyscy57ROktkF+ZR28WDrZLVK8NbUPBR6+RuCRclqz/kpYWTGsoFsUV3iu+JIsELDUdrXn4RZXMX62Z2vvgqMm7kyt+2wnFkdY+WrwqnCCYdOMX9NkZTRPTJsmTF2yBAFCoLwD14rthhhaygzk7R+QvpQlYr/XbLPvD/BG8/LPd+9pwiK3tgjaxwnxhVbdh8FDVsUbF9+pW7+LfwTKyhMrKCsxtO508mty9jCAF4ZvDnhvvA4BMavXmh+Sy2Y2nkBgkhMLoeRLL3WzeNia/qc/vOX79CTWZ0MfSpoQv77pgfKDop3rx15XA5sjrM3aKU1ExxKIOo0J2yVaoOGulD/3mtC73+kRu1+HEy9Rq4hAICY2RaTf6tsrEkDiOre/do0qyN5D5pLe3df4q69F1E20OPyHVrZFXMymrrrjh5eYGKyeoPmaaTmHzVKlmdcSGyav7jJMPYLRDWgiUh5i1tx3F+lj93miWBmHr77pdptDvS2HldmYPdxupVKWxxsB+6eNK8dVkcSE6gF4Z9aZXoEBkOFZNXZPvo3dErZ+nl4c3l3JbHg9p6f3xbunLzmnlr+7HjeDQ9N/TLcseGgWAbT+9MadmmUXJbUOPIKv16tpAHhuVPnL5CJ9lOnblCp8+myMuLkR68NOgGpaRlytwxBEheu54jLz5emJtsUFP4G2oF3Ss4ssdOWU+tf51JLX+aSk2+HUu1Gw+jNz/uRy/U6kn/4pf6H893pNc+dKMGX46iXoOW0CruvlUXUFY+ayP4ek0PHU5wqCyQ1co1u+k6Kz6QFQId9WS1cNl2GfHDHD+EJCAYsoCJCNgQfIDa95hLP/w6ndaYrxFktWlLjImsEtNcgqzQ/R031Z+P4VbmeDDTaOBG85a2Y4JHgJBMueO900P8hUaojKxqymhg3KVT9MG4NlYd63CqY4rOlZvp5j0qxo1b2dRibm9DstIM2RPQk7EXOYX5Qp7WyBU2YtNcLlvbovWBGkdW4XuPS4T2ueT0EgNJ4aUGlvqE0pu1+wnRNP9hEtVtOoLeYsKZ6LGBu4X3KZtVCBzPSeevlhhGx84kpsokWiiy9GvZNJ9b7WMnLgkhoMtoCXQxt4dV/yVHFw/Ocs1nhfCCPVHHJdBw2aowup6RIy8tyCoj0xS0WFBQTHM8t8q1dXZbRJu2HqTZi7ZINxfAXMPD8eco+uAZOQZwm8nKf/M+IWWMXrkCWQEoj7c+6VfmeNox3/t0kET82wo0bDiW5fW9zMeqVa8/neY6YISKyOqbn6bUGLICEq9dpLrcNQQxWR4Dhi4Xuo22BnOuPRjCXcymhseC/aVPXRoVuMC8tW24WZBLrRcPor9ZySqB+3+fu7v2BpzWOLKK2neKX8q75k8mwMcXxy8nukDzvEK4G9dXtgMuXs6gJt+MlakgeOmPnbhIty32B0A+e7n7BIc3iKve5+4S4Q0lVb/ZSHr/08H09BvdpMID9+4xWXF3rbqAarIkq527j4l68vLexSRsIqugkNiS7AgaWZ1kRRmC7iErxqDth1g1FUkZYH8oTUS1Y1Y/9kN8EYjL1cgKGD15nWEEu0YeyNZg1KBogDtgY3AM1ao/UEjH8ji45kWsVK0BAbjv1B1gcF+96e26/XnfHeIWqC4cQVZACnfNPpvBPYEKQhde5O5dZJL1sAU9BvnPNHSC6w3n+mjiT7TxcKhMpUnPyZQuZ3ZRvnQVQTzzwv2kW1lRSAW6lxgIWHfQ+vOwhhpHVpHRp+RF1uM+EwdelFKycqNIM1mBBCzJSpsQrAe6Y3u4CwbSwj71v3CnF2v1ombfjadLTHg7wuKlS4iuJ+BIskJXDtHoAFLEoGuBCb0tf5kqShBqL2Dzfkrj7iygJ6stOw4xWeVSIKurfH5hEU8VwtcFsko4eVEmLM9cuIVmsfJC1zUnh8mKybhOk2EuQ1YAgkNf4K6f/rh6e8Hctfuw0RCq12wENzDu9DHfI0I3oIAsr6nU3GjWgi3yPK0BjUHLdtNkLqDRMXBsuApAqKh7r9fua7OBPNv8boogdxRZAZnchft2Xh+rXbgnZISvEW2Ksy1WzWtPABNSQ8ORQUvD9YO84HeCgZyM7snS4Fd7icksKqlq9VGR1fcTJA8SXmjnkdXuErICKYbzdeBe4ESHjw5khSk5JWRVeJumzw+iU2ev0KYtB7l7mMvK4QCri8IyZBV39LxMQAYQDIpodvjo0N3Bi+xKZAVgYnaz7ycKMeiPXxUDgf3QYbqUky1IOp8mdcEaYVXVcB36rAuOIivgzr271HK+m5CA5fE000IQbAFyWvVePUm6mNbmC1bFMHUHAa+eEeurNc/yMSerntS89SRKT892HlkV35XQhRKyCo+XriDfCo2c6Cet7m89FlCLtpOpXZc51LH3ImrfbZ4kmjtx+pIEjmLwADP30RVCGWACNAYgMF8QPjwAZOX7EMjq2be6sVroJYSlGdTDf17vXG2y0oDnj0DaVu09+Lhd6Bk5pzXlZFI+zzKJ/vvVzvQdKySQNsq9KoCPdMrsTZKp4V8vd2QS7irOeagqjFDq79sWg1rEQAgAsmowDQnuGgjB6A0K5Y1RLemgHWSlYeC66TKRGSRjeVzYX93qURfvsVTM5GYrTqWdp/HBXvTeuDb0Xz0/or/0/sSqitMM2RQQ8vD/en5M/9enPn3Nym951CbKqELuKiMosvpxkji5g0MO0Rss2x3us+KXBuoHznJAIys4bdF1QywYMNtzS8lEW6itCdP9ZTqNv5msMK3mUZPVowbGpNAVxmALyiQ3j5XmAwfFFSjYjDv37lFuYT4hgR7UWP5tk+J3Nh57svq6zWTxCTmTrJYwoWDqDIBUw6ERx+Q6ps0NlBG9k9zdm7kwWIJFocCOnbxEY6ask1HRVesjhLwwjQPOc7ycm7fG0vGTlymWywROegCDCt5rIyT4FV2fPyNZKTzeeOzJ6pu2U0WNPCyy2rrzMO1kdQVlNXXOJon9OX76MnnM2yx52JHlE/nUR01ex/dyiXzW7RGy8tHIissA+bHiEy5IdlGNrBDWsMQ7lK5ey5Y8V48DWeFZAqgXNQ24NkdfFhqqipQk4vBu37G/+3ufj4m65YjrxbNwVP4vSzz2ZAUfB0bknEVW6J55MYlo3UCNrDBFaPo8U9gBHOyY45eUnCbboHszacYGOnLsAq30C6fUq1kSloDvUQbwY4Gs0G1cUoPICpW9KhUe91QR4RgdF91gLKiBLjWenxGqci0aKroePaxth8U78CwsYetxActtES+Iie1GhIV3pvfgZeUCX3GMis6J3xLPp1Gr9tPM35Si4v3Mf1jgdFKqLMBhiYqOZSsee7L6of10SW6HUTdnkZXnip0ylw/AZGP4rUBWiNDGCKCJrHYTRqQAkNL4af5CSEgnk5qWKcfASwllhTAHIavDSbSYvweEFFfuchpZIej0x99myn1ExmDakKeQqIau/Bmpa44dv0jtu80VEomIPkHf/jRFnNbWgIh7+J9A2i1/nsp/l77gCJTtMcBLZjAgj7r+JcUUJIQczPXcRqMnr5XnqwFde7y0iD3rN3yl5AqzFZh29dWPk6QeIY1PG75nZGbdxs+tz5BldD2zNLMlVDOuN/rAafq91wK6lFI6dQTbglA1rN0QRXMWbRF/m5CrlXc382YedevnKSmbMZdUC4YGNmw+IMHMmqJEd79py3F0gs+DkVQM1Ow/WEoUmNQOtwBmT3zf3kNCWjRg0AfhIngXUPexUpAGvGfZ2abyxUj25JkbS8oevZBu/T2lHidwGXV2WyghNhrWb9ovA0casB9mZiCLrMfcQJo4PcD8i/2oEWSFh46VXNK48q/kwoH5BUSV2Or1e2nG/CB5gP258n3cZDhNn7uZtm4/TEt9dtHnrcZTx14LaX3gfpq7aBv5+EVw5djHFl1iWA5p/LQA8l23VxLfNWo+mj5qNFQe4tqN+2i8RwB9+tUofvl3UdC2WAkVmDonUJzZgdsOVtngIB8+bjUtWx1GW1hVTZ29Sbp/mDIzYKS3+KLQrUPFWeoTRsHbD9G6TdFS2Rcs20HDx68RXxSO4bcxiivWARo7bb0EKs7jijt8whpRayCw4eNX04o1u2kh/9ag+ShqwPfzUeOhMlUn/9btarVuaNVbtfMQn9r5C9dkMQs9QXTrt1hmBkDhuQ1dLkSK1Dbtus6R7qwR7nLjMnTMKn62wbLvr93nlSErPPflrCgtrxsLbjRvPZFflkvk5x8paZxB1sCly9ep0dejS14uDECYpiSZPiOAFPXNGkBWGJnFFC3c39AxvvKy4aXu2HthSaMDfPnDBHke6LZ36bNIZk5oQKpmbWRZA46JetzFbZHE0hkBJNm++3y6kmpa5EF/75uCD8qz1chq2644+r3HfPkbITIod6QSAm4X35G5rytX75H0RL/ydnAbAGgoEYgbEHRAPp9Pvko//OohfwNY2q0T3w/m4aJuuo/3k8YbyLp5S84DhQeMmbyeG4ZSgkR9x7E14F3q0d9LGo41/lE0kOt8VfFIyQotzJ7IEyJDUUkQR4QRL2WON2QbhcM+fO8JVnDphl2JyoDnE7w9VhoQTBjWHwMvGdQXXiQ4//FiIg0zYsGgFK0BKhq+Or+AaOmKY3qSHpgniknIIGdtuhHOquWfB+mDFPSjUXdYqUKVYXqV9tJrmLd4m4Q2WAPI7MChJLkO3B9UA46H64SavaUjGagMNGo4D4J9C1nJaDhx+rKUlwa4ATCiC3LT4umsAT2DcFama7iBRVdXA+bAXriUwfdfeq94trjX1QF7Wcki22xppH9ObiFtC42T88L1YDlZ/0xiCq3nMoQa0hMrjn7mXJo0gDDci0b2KBcoRgQfA0hHpA9ZwVxdvYJDdhHUAQgGzDLQk729qHHdQAUFPRAgC9VtSWJVBQioGgJT4RFCkZWCgoJLQJGVgoKCS0CRlYKCgktAkZWCgoJLQJGVgoKCS0CRlYKCgktAkZWCgoJLQJGVgoKCS0CRlYKCgktAkZWCgoJLQJGVgoKCS0CRlYKCgktAkZWCgoJLQJGVgoKCS0CRlYKCgktAkZWCgoJLQJGVgoKCS0CRlYKCgktAkZWCgoJLQJGVgoKCS0CRlYKCgktAkZWCgoJLQJGVgoKCS0CRlYKCgktAkZWCgoJLQJGVgoKCS0CRlYKCgktAkZWCgoJLQJGVgoKCS0CRlYKCgktAkZWCgoJLQJGVgsIjxP0/HlBOYT5dyUqnM+nJlJCSRMdSEq3a8dQkOnf9MqXnZtKt4kLzUZyLXL6+89dTaN+5eNocv5t89weT194A8oxYT8uiNpHfwRDacTya4i+foas5N6jozm3zno6FIisFhUeAu/fv0Z4zsTRhixe19hxIn0xuT++ObU1vj/6erZVVe2fM9/T++Db02fRO1Ml7DM0NW00xyceo+O4d85Edg9t8vAPnj9HMnT7U1msIfTDhJ3p95Lf04rCv6JnBn9N/BjZh+4yeGtSUnh3yBb08vAW9xdfX2KMTua2ZSqtjttHFzFTz0RwDRVYKCg8ZV3MyyM1vCr0yojn9s18DeqJ/I/pXFeyJ/g1lf5BYd5/xFMPk8oCVWnXw4I8/6EByAnVfNYHJ5zu5tjLXN6AR/XtA4zL2L7Gy1/XUoCbU0KMjzd61itJZbTkCiqwUFB4iMvNz6Nfl7kwyDeWltnzxq2I4zt/7fsqk9T0t2L22yt0wqLOFu9dRLVZ4IMF/VuP6QGD/6NuAnuR/v5nXm2IvHDefpepQZKXgMrh37z7duXOPiovvUvGdu/L5D1YCroI/+L+V0YHSjTJ6watrUDXPD2lG44MXU2FxkfmstgHd0klbl0jXDscxOn5VDIrrCSZmdCGjk+LNZ6saFFlZwY2sPDp85BwdOZZcZYs/doEOHEqk8L3H6djxCxSfcIF27T5KcUeTKTrmNEUfOM3fX5R/w/Ym0FH+HfvtO3iWYvnce6JPyjH2x56lw/Hn5e/YuHN8zLN07MRF2hwSK/vINgfP0F7e/sSpy7RidTht2nKQdoQfpd2RJ8x3ZB1J56/SeI8Amj4vyHk2dzNNmxNI6dezzWetHPfuPaBDXA5LfcJo1MS11LnPQvqhw3Rq0WYytWw3lX7rOZ+Gj1tDi1fskvu/wwRmL25m59NS7zC5PsPrrqbNWriFTp9NkXPlFuVTi7m96R/88hq92I4wdNnw7+IIf7u6hF4RAfR/feo5lKj0BqX24rAv6VTaOfMZ7YciKys4zi89iON6Rk61LO7oBfJcvpMybuTK5/lLttOV1Ew+/iVav2mffA/i2R11vGSf0D3HhORCdh2h1KtZTFxJvP0V+e1ccjptDzsi+/UbvoK/Mx33CBNWWESCfD94lC+9UKsnvfJ+H6r3hbv5jqwDx/ufp36hZ97q5jR7+s2u9ORrneVeK8OtW7dp7YYo+uanyfR23f707NvdxZ6v1YNeeLcnvWg2fH4Ov/Hx3/qkP33RarwQW/4t21VF8sVrVL/ZSLk+o+uurr38Xi/avC1WznXm6gX6YHxbeXGNXmjNNP+P5i+yxW+kt3/w8Z9jhXXoYuUNFYAu2vNDm1VKVKKS5BrQhS29Rnw2XZfxfprhur5mss4uyDOf2T4osrKCU9waXk6pvmPwckomv3jR5k9Evuv2Shcm/dpNVlnH5Lu09JuUcLL0JYaKAilFQy1wV+c8v1Dp13Pkt9y8QjoYlyh/u0/wk3+By0yAUG7A+GkB9NK7vejVD9zkRawMu/YcpSde7kivftjHafbKB72FYEDSFQENRNuOs+RFxz5Gx7Jm2B77fdFqHN9TgjiLK8OFS9ep6bfj7D6XrfY2k+iWHYflXP6HQ2U0rSJfFV7617jL1Gh6R/pydo8y1mx2d6o3uQO9PLx5CVkYHQMGYvhp8VC6x927inDn3l1qs3gw/aPvp4bHgZlIqSG9MqIFfTW7J/VaM5lGBS6gccGeNGLjXOriPVac6RgVhJ/L2nWBzJ7kbiZUX1V674qsrMBRZHXpSgatCYg0fyolKyimysgK3UCQ1dlzaXT1mqn7pCeroWNXyb/An4Gs0F3+sNEQUUxGx7DVcB4osqU+oZV2DR8mWcF5/dTAJhW8zI3oJ68hFHM+QUYMM2/liENesxv52XQ5K532nz9Kff2mshr6skLiA3lEn6vYT7T37GHxU4H8jI6B7xGe0HHlKDqYfJyy+JqMkJZ9nbYlRNKXc7oLKVlTWVCVjZjYruVmmve0HYqsrMBRZHXxcoYQlAY9WYWEHpHvjMgqCWQVeYLu3L1HZ5JSuetouhY9WQ35E5HV0eMX6P0Gg+il93oa7q/ZKx+YjoV/jX7X7OX3ewtRePvtofsPrDfjD5OsMIz/5ABjBzZI4eNJ7ejYFdOzrQwPHjyghXvW0dODP7dKfn/vW5+Gs/KpCL1ZJf2tAlUFovLYscLmOK5UJq3flo+0ek24z2e5i7r2QIh5D9uhyMoKnEVW3uv2lJBVsLkSW5LVwcNJQlC7WWncLr4jf2vXoierwWN85V/gMpNZ/PFk+XuCnWRl8lm1o2fe7Fahvfw+H9PghYS99F4vk9/HYD/Y0290pSdfNfZZZecWUJvfZ/I1WycqEN2zb3WX87z6kYmMnnunOz3/Tg+rxIV96n4+guKY/K2hMrLC8Z82uB9bDder+axAVnhhjV7kv7nVp56rJlLRnWLZ1hZgJLTn6onS5bM8nnbM7xf2p8Ji41CG7MI8em/8j1Z9aDju78tHSYCoPThzNZnqcnfV6nH7NqCuPuO4Eblv3sM2KLKyAqeRFbf0xcX3KDW9lKxAXEePG5BVpBWyOmxAVvx71IHT0u1xn7CGXn6PXz4byerchXSaOmsTzV601dDmeG6luZ7bqPHXYwxfahDHlz9MkIEEo/01m7kgmK6ZfW96rF6/l16v7VbuuDCc7/WP3Kj1rzPIa+VOefG37oyj4JBDtIrLtefAJfRO3QFWiRSkPWS0LxUWGr+wFZHVa3zebv08af6SEMP7scXmeYXw80uTc1VEVv/HxDLQfwa/wPYFde5LihdnuuXxYIjlendMa0q5ec28dVlsPx4t+xp1AXGNUIGRZ+PMW9sO6FiP7SvED2bUHQQJfja9M124YV+EuyIrK3iYZIUu3qEjSfI3UCFZ5RZSZMxp+XuIjqzgG/u5yxz6sPEQeqf+QHrtQ375bSQriQBCDbNmZvzSda4Qk+VLDfXQZ/Ay00ZG++vNAllZefR9ew+rx63XbIQMUOTkFJj3KIvCwmIZPW38zVhDwgIJ1Wk6nJLOmwjDEhWR1Rsf96WAzTGmDY3uxQaTODCzN7kyshpUBbLCoWuN/cGQFEBCONdpVjpGmBqyjLfjbqnB6CJU2bfz3Cgjz/ZQEz0izhyiN0d/Z6iucF0YRAg/fcC8tW1QZGUFziKrlWt2S1CjnqzQhYuNs42scpis9u47KX/rySr50jXqMdBL1AtUDsIWQFi2kZVtqJCshpjJyk4knLxE7zUYVO64II936w+gjVtsq9CbeLtaTNJGpPNmnX602j/SRBwWqJCsauvIygFwBlkBtSf+bHhMkNBf+nwik5+N0Gv1JFFflvvB/qdXHXIPnEd379vXVdMAB3rzOT3pb33rGx4fJOm9L8i8tW1QZGUFziIrL+9QJiD4rG5aJasDVSArvHQxsWfl71GT19KLtWz3WdkKZ5DVqElrmVjLO8wRV+U2dDk9qMA5bon2fH0vGagrxJzhWHfvlX/xXJ2sQMCYAG2kjnAekMXJ1PKBmLfv3qY2iwcZKh+oNHy/ZO8G89b2AyERPVZNNDw+DNc7NYSfL/9nKxRZWYGjyAovg8/aCPMnE1lBWaWkZlLQ9kPynSVZxRxKFIIKCY0XYjt1pvRaEPAYud9EVv3dV8q/AM5z0HyM0VPW04t2ONhthTPI6pduc8SJrT/ey6wKa0FVBdvXTUAEv8nhXvYan3u7B3Xt5yllaQlXJ6sDycfouaHGPiuENbwxsiVdyizfBU7NzpC4LaPQBwR5vjyiBW1LiDJvbT/uPbhPE7Z6SViE5fFN52hEgwNmMWnaPqCgyMoKHEVWCOhcvjrc/ElPVlkUELhfvrMkK0yvwRQNOJIRzR13LFnCHE4nprJ6SqQd4abYGbdhK+RfwBXJKj+/iNr8NqNcXBV8T/W/HCn3ZA9u374rznaEC+BfzeAo7zVoCRUVlR/VcmWywlzD/munWQ3oxOTmb+e7Uf7t8v6+s+kX6dNpvxk618Uxz2rtwPkE89b2A4oPU3gwD9Ka6uvuO8Hw2qxBkZUVOIusJs/aSPOXbqdpcwNLlIMlWUUfOEMnTl8RsiosKqZw7g6+Vbc/ffTZEHr94760aNl22c6SrGJiz8jfrkJWmOf4KZMS9tcfD2SF7zFoYA/u339Au/Ycox1h8TIvUjMo1Lij5+V3S7gqWYGo1sVurzDOCl3AYRtmm/coCyT5qzOpnVWygh8Myf6qA1wfJlZbIyvEY+UU5Ju3rhyKrKzAWWSFrlvtpsPozU/6lcTf4DxaOAKgJ6uCgmKZ9Dxs3GrZHmTna+5WWpLVfhcjK/9N+4QQLP1VIKsmLcdKV9nZqIysNgTZ1xWtCJWSVcBMDCBWijTuwiEVzOvu31r1CcEw3y8q0RR4bImjV87QR1Yc8zhm3cnt6fRVU5BxVRF0dLdMLzI6B75rt2Qo3SzINW9dORRZWYEzlRW6eV7eu2hjkKnVhhM+yhyOAOjJ6tatIhkxw/QbAHFW2jSdvjqywuTomEOuRVbLV4XzdZYPBMU5vms3ja5lGE/tcCQqI6sFS0OkHiSdT6/QEtkuXb5Bd+9an4tXEVlhTl2Dqb+zEppDIzbOk8hzSxsSMIu6+Y6nz2d2lTl2RopFM4QedFo5WlK/GKEysqo3pYN0FauDkISoCsnqpyVDKEuRVfXhLLLyXLFTpkqkpt0s8VlduHSN9pqd5oARWSGNC5B185Z0bYDeg5fSyTNXZFt8tyfKNMt+5KS1MgL2Wg0nq2W+YXKdlscDcbTrMofv1fYuQlVREVnBEFbxyefDJVarIqv92VCJwk+7mmU+cnlURFYwdMlAFNYMkd8gIfiiKiIq/P7hhLZ03GAUUMPDICsEnb44rLkiK2fDWWS1YOl2GZXSO9irSlbI51S7yTCq/9VI+pi7lms3mrI7IBuDkFUNj7OqiKw6dJ9XI8gK39tiUIiIb7t67ab5yOVRGVk5whAdjoDL4KMRhnFlGhRZ/YngMLK6kC4vpYa5i7fS7dt3JGrdz5w6xpKsIvefErIK3BZL2TkFdOzEpZIEbnqy+rXHPPKYv5k2cHdy9JR15G92Biuysh2VkZWthjL4uu1kysyynqvJ2WSFCcnIyLkhblel6XEeBlkhC0NFZKV8Vg6Co8gK2RPKkJUnkxUrK4x0rVpvCha1JCsEg2LCr3/gPn5h8yR04SSTF6Anq24DFsu/ACLYtW6gIivb4UiyavWLB+XmWh+KdyZZafPtjl4xBQZXBkS115n0i5XRwAb0yeRf6JSVaTq2YtORcHqhAp/Vr8vcZTK1rVBkZQWOIqvEc2lluoGY3Ip4oMrI6qgNZNV9oJf8C6CbiBAHYKQiK5tRGVnhfnF/ldkL7/ag31jpFhRaD3KsjKzwPUjH0qxNiYHBd/XqiK/Jd/8WWYPQViSyamow1Xqc1UcTfpJ1AKuD1TFbTRlIrYQuIPNCXtGfPM4KfXE4qRE3U7KIAFtRUbEM9SPYEKNm2Tm3KCsrnzIzcymDzSgo0BocRVZInOcxN5BS0rKYoG7QxJkbJChUT1Z6VQRUSFbZt2jrTtM0nT81WXWrGWQFx3mjFqOpYYtRFVqD5qNoyqyNkv7HGioiK3yHtfc+YbWDNQT19s6YH2TRBct9ZD8mAkwYPpNuX5hBys3r1GyWcQQ7vnt7zPcUlWR/xgUNeD/nhq0xxYFZHB+G+x24bjoV2rESj0uRFcjpxOnLMgP/Jr+0ICP4CK7fyBXHJvxAcGifPpsqKVcQaBkVc0pe4nUbo2nIKB9avmq35DdCZDiIzhocRlZJqRLIibiq12q7UYs2k+S8l5m49GS12w6yCt5uis/6M5PVTx1ncQNjf65uNAT5+YUyLUlvSBFj70Tm12v35WsMl7p27Xp2pYbzVuQqqoisMMrXb60HFRQXUfG9OzINBYY5dkjTgkhwa1lB8f3vy0falXcKqzm3XjTAULVBbT035EvaGFfqvrAXCJlw3ziv3LE1QxkgLTKm5dgKlyIrpFbZHhovsSxQU/fv274U0xVWNpgw+9TrXanuF+78MsymqbMDZeTNKFLaUWR1JjGFvv91Om0Pi5eZ/x17L5Dsn5d1ygpOeCz2oKEisoJCxKo2gDWychWfVUVxVs2+n0Bp6dbDAIyAjKAz5gfRtz9Noda/zSix737xoBHj1wjpWKIiskKc1caHGRTqP8PQMV7EpNVnzRQJSbDcDwZ1BUd2UPwe8x62Ad0w+KeMjvlXt3o0J3S1eUv7UXinmLA+IsItjI6Pa160e715a9vgUmR19+59itxfGjxpK/D4objeZIWDbARIyPYiWvQP+tBbdfpT89aTaNREP/L1i5CsnTiPw3xWrKwQW6Vh+vzNMhqo7wYi4BM5mTToySo79xYdSbhAWG0HyGAViWW27rHK1DvYE5mssJwX4D7eNcjKf/N+euPjfuWIAhHsDb6yf7oNVBWm6SBjA65JMywigUUooEotURlZ1ZTpNgcvHJeVl432hYF0vlvQV/K024rRmxcaHgv2l96fyKrR9nTT9Dh3/TI1nNbRkGDRLXxuyBcUeKTUl2sLahRZoZuHIEfEFWH9Owzf4zOG7ZGF4OTpFH6B91PyhWtCJMiwmXb1JqVfy5au4A3uNsDPkZmVTzfYkNgNFfTmTX7hjybT9+2ni331w0Sp1O/WG8SVtA8980Y3+scLv4vq+rDRUPq6zRSaOH2DRIVXF2eT0miJ9y7zJ5KWXyOrZatMMtuSrMKZdOKPXyC/gCgKCY2jdZuiS/KrZ7LSAjF06etJTb4bK98BOM/O3SbHu6uQFZ5Jw+ajZH/98UxzA93p4mX7JjKDrEA6lteIidKd+iykWwXlnd+uQlZ37nG3atM8q0oIx/zPoCa0OMJ2tbJy32Z6ZlBTw+uBYx9O9stZpvg+e7E5frc5C6mxT+zD8W3p8MXSQSVbUKPICpN2UTlATvBNgZzwN7INgKygHs7zi32FiQo+KkzHQLcIC5Jm3AAx5VFefpEY/BS3Cm7LMdHtQsWPiU2inNwCUU9J567K5FYoNUxfQQBmUMgh2sDnR7rcOYu22v2yGMGSrDCBGaOBeEmWmkMaLMkK14Ou38Jl22WUqUHzkUxWpmFkkPGPv88Qh26dz4fJd8AZLiMQG+AqZIUBj586zS6XIgbE8X6DwbJuoj1AGRmtjIPjd+u3mG4Xl5964ipkBSSkJDKB/CxEYrk/DE74+lN/pbPXbIuPgvrB8lrWRhsxEXpFVKB5a9sBf1jP1ZPob9yVNDquZIOY52Z1pRxrqFlkVXhblBNe3lJjgmIlhVEWkM7HjYfSh58OpkbNx9AXLcfTB/z3Rw2HUBJvB/8VVBf8N3pLZGLC3DstD1Qgd6NQCfGCY4Vgo9n4UHT2dkOMAJItT1Z3ypGVpooAjayQ+3vy7I3cdQySzwDU4xJfLDF1j37rNV++A3AvW3eZRgldhayAX7vPK0dWMCwGMcDd27yVbejad5Fh8j3Mk0ReeqNVbiomKzepj45CdckKQMI6a4522JNsE7Z40T0bMnxixeamM7tYJT9c51sYabQz3mrD4VDzKKD1LutQK9kgKkKNIitMLVm8fJeM4iELgcmSaFf4UVFXd+89kIUQmnwzlmIOnmVCSZGWGS8Q4pnQFdzGCgn7lO5vOkZQSCxt3XGI9u4/RZ17L6J/vtRJjoWXuV3nOdRv+MqSbAYAHNqOIKvTiSk2kVXIrtJhYo2skAIZo51YQv2IWVlBSQYEmV6gzm4L5F8ACs4VyQpOduQ6tyQLkA7m5B2Kt225cQTRfvLFCEPSeffTgZKYzwiYRI6VnI3u67WP+pSpE9WFI8gKiyw0mPab1e4gVNLbY1rZ3MVCeMH/sQIyCi+AQQW9N+5HOnLJNl/x2ljuDQyzvp4h1B8mN4efPmjew3bUKLIqYGUVoRvC15DBJIQQgDt374tTvP+wFeKfABYu28EtYD9RT/BfWXOKp6TeoHgmAKS2xUouWCYJWQnerT+QGnw1SogLfg0NziKrKXM2SVcU92MLWWHl5n1MzHqyWh+4T/7+recCmTiLkA2MBKIbC7gSWaGrjYnAhsdlwvqciSTuaHKFo74YWe3Ue6EhUeG7xl+Ptup/RAOHSdOWfjPYy7xvqw4e0hA6Ao4gK4wWLdqzXpSL5TE0+2vvT2Q9wMLiypfRT7x2iV4f2bJCtYbfnh7UhHr7TZFpOhcz0+hmQR7lFd2ijPxsSuLuJBZexdLwuDej+9MMZNpqQV+7ku5pqHFkhbXyLIHlm8qQFasg+DswzGtJVmgpjYAKDbICZnK3CmSFRRUwpA1n/rdtp1JXt9LRNceRVdluYL8RK6kjv1jtufvj7bdbvsOUHC3QE6iIrPByaWT14+8zqXaToeK/+uizobTSfDxXIiv474aPX214XBhCGz5uMkxyte8MOyqN0bWMbLqafpNiWXFiYnjz1hNlO6P1A/E9Zg1Yi6lD4zVheoCUl+W+qGsgzOY/TpIBlyUrQyX8xB7z2xBFF1lFAw4hKwYWY7AW0AnD8bHyc+ipyv1taASGb5jHXUHrC51q9n996tFf2WqN+UEykGLZ+Waze0gw6//rVcdqmILesEo0puFUBY89Wc1fsl1GiX7vtZA691kkvwOOIiuEQCxeWRq60GvwUurQfS41/nYMLV9tUlaIctcS8QEaWa1YHS7KCbFg6AoC8LFp2RXadJxJ/Zn8VqwJ527scll/D3BnAnYVsgKkC/e5cRcOhnO+wKSDFMXoGtZv5k71uMuHFZyxj5EqgoGo0MU7k1ixMvJZFyGkZG2xVBwf58ffCBS1x2rVGyCDN4CjyArw3R/M6sp4JA/2D1YwWF3GFgWTkZtF9bAoaf/Kyca0mERD6R7CkFK5IlWmN3RdEduFQNeq4DEnq960kFtmjByiS+UcskotQ1bjPdbL+aIPnpbEboAlWe1gBYEl5DGnEJHuICuseAPoyapDj3nyL5B4Po2CzMeAWnQlsgKwNiCeB8IWLI9vaa8YfGdpOA5yUdmy6ASWtG/EXUWNkBxplsvH46V1BFkhUBQjalgi3vJYJda/MS2L3GTeo2LsTTws3UGjuChHGPxiX8zuKsvLVxWPPVkt4v0R4vBbj4dDVhNnbJCsC/DVYLQPsCQrLA4BxzKUV0VkBYLVgOvVXkxXJCvMJZsxP1iOb01h2WrY/21WYYuW7+A6Yz1zpwYs94Wu4qsfVv/cluYssgLQzcOqydbVVQNJwpdqZUVmS2w9FknvjW1tdXSwqgYC/HpeHwmVqA4ee7LCkucFD5GsJswIoKLbd5igrtKsRVtkoABBsCAgrC6M3zaHHBSyQuQ7fDR7ok+UIatV/pHyN5LvacD1bnBhsgLgV4KPB4kEES9ldK6KDETz3Nvd6ePPhspcUIR32Irc/ELxi2ElHJzbWpfQXnMmWWH+3e8rRlWohv639yfkvqm0nlSIP0hGEdt6DZG0yZivaI0IKzN0FbH/S8O+opGBCyg9t/oB1o89WS31CWWSuOM0ssJxjMgqKTmNGn8zhrr285KpIC3aTha/Gez7Dh50+Oh5vrftQlZhXCZ6stLWIXzYZKWNmoEU9AbfEFIsOwoYQR02djW9U7c//ee1znJ8IyLQ7EW+pidf6yJEM3LiWvETVgX3uH5hBWiUK0jv3692omff6ibn1xSfvfZWnX4lZDVrp6+8xHBE41+9/W/vujRg/XS7yApAoCimrsDfZHlMkzWQeKfYC+XfK2uAn2vj4VD6eckw2f+/etQWQqyMuOC7+mufuvRfPT+i191b0qD1M+lgcgLfk+2NRkV47MlqmU+YpJVBcGKXh0hWCHZFJobvO0yX1W5e/9hNnMHN20yi9xsOErJCN6YmkRVWNcY0JYw+6g0Ob6gSRwKBuphOFbjtIP3aYz592HiIhJm8U8+8HiD/i+XiP2g0mNp1msVd4BhKScu0eWJ7RcAq2BcuX6NwLvfpc4MktxYmVjdsMabcvVdmTVqOK5mkjpxTjaZ3ooYeHeVfvdWd2oFm7PSR7rC9GLN5oawBaHlMzRpOMy1EYS+K796h5BtXaNORMOqwfAS9PeYHiZF6YeiXkqfKZF9Kgj1MpP5kUnsasXEu7U2Mo6u5N5ikbM+oYAsee7JasWq3dAM7dJvLZOUpvwOOJKtFuonMpd3ANJq3ZJt8d+LMFZo6J5AfrulF81m7R0b/yiirQ6aluh4lWT1qYBYD5npiLijmfxZyHVB4+EAaG0yVuZF/k3IK8+n2vYfzHB57slq5Zo/4ipxFVpjjiGvUALJCBDvIas7iLfId/oYy0IAVl0FWGC08Z04fg7xcAOY1evM1Ax1YcWh4HMhK4fHGY09WePEfJlmN9/AXskJUtPtEP7k3kNNcz22UdD5NyGm5b5hMEwJZwbcFsorUyIrvsYSsuHuiAdeLlCvAiHGrFVkp/Onw+JLVG0xWfCzftXvlWO0fElmNmbLO5GA/f5UathgtOanadppFX/04kTr2WShTflq2m0oH40zR2UZktWK1KVJdT1bHT14qyY+FiHDk61JkpfBngiKrh0xWcERDWWHEa8SENZKbfVtonCTlwygW0uDAsX4wLom7iVslm0SoBVkt8Q6Vv/VklXDiIvmue3zICo50/l/J3zUNRpk8qgPcYUXHRMLI/ILK5wIaIS+/0K4wj4qAa3TW83jsyWqNfxTdLip2GlklnDImK5DYXE+Tz+pMUhqt8o/gCml6yMEhsZIpYvq8zUJW23bFyVqCAO5x8UrTXMPHlawwPQrZEHzXRdDefSdlfmFNQsaNHJrvFUL37jmOsDD5falPmIyQGiH6wGma57WtwnUFrAE+zqqGe+iB93ce37cj8sAZ4bEmKxwL2TidqawQ8GmNrGYvCpbvTnJF8Vm3pyQH0eatB4WsPISs0mSSc00hq4paTf1v9jSulbXElr9LPYk8LisCYRK60e7Vbd1tvRej82DtQMzvtFRC2NbW68Jm+k2RRDIi+qRhHnkcE/MPhzPpWJKVLef7pescOmJ+NzRUdq1Gv2Fmxq49CZJzTQ/TscwfqoHHnKzcaN3GfUIeziIrrKaMydIa9GQ1a2GQfFcRWSWeS5WKqC3VpSer9t0eHlmhZZ8xL0gS4iGkAp81YK5j/xHeNGiUL9+fn+SoGjLGl8ZP86er1yrOCb5qXSQN5v16DlhCZ86VnXCMwYZxU/2p58Al0i3WgFWNRoz3k0ncyECh78LgpcYUqn7DV0imhOSL9rXyyAuGexw40odGT14n/kH8PWNBcDmimLd4m1zDtDmBkg1DAzLVogy0FxQLnGA61cCR3qyWgyT0whrQnVsTECnXj/LTVnjOyyuUhhWqTQNWaEJyxgHuKyUWDW4FPVlBfQ7ia8f9IARGA8hjf+wZGjp2FY2c6EcffzZMGlUNl1MyyIPvCYG+3mt2S2YKDZh0DlLEfeP6UnSpd1D2yBSSmlaq/rCWwJgp66nHAC/JKVcdPNZk9RqT1fpN+yRe55cuc5xIVqY5gADICg52kBUqOXDy7JUyZBW45YDEVU2bu1kyliJpoBZYiCwMGlkholyDiaxM8VfOICukR0HXBuSDboO3X+lKKkjX0vLnqeJ/W+q9S6beYOFWISwPf3lO1oBnCxLA/SF1jobs7ALqNWgp+W2IlESFeFk14IXEC49nhClAWvocAESPFx37IAUPCAdkYSuwctBv/OIjwBTd8BET/GSxkWFjVtGaDVFlFIUswZWRI6sJ6QN/oSy69ltcsu3V9CzqO2y5PGfkZtNysVkC24N8QT6o70jfrREx9gPxJPO1aBjD9zZm6nqpp5g2Nnzc6jJkhdxnIHavFbuot246FLqSaACQnRa51L5qPVGWrtOAxhQkie1+77lACEoDCBPli3NOmb1JYgU1BYm1Orv195I6qwENGY6FRqDhVyMp71bpc7QXLkVWYHgkyes3bIUUKHw8C5fu4Jeyr11kBYXw1GtdCSlikLYWLcLPnWZLBlENDiUrfsk1jJiwWkIlQFZT+WEDmPWPNfS06GVMSN4fe5amzilPVpf4/haYu5U/dy5NDQuyQmsODBu3ip5/u4fcH5Ydqy5Q7m5c5n0GLxO10plJRTsXALLCoqQAJl2j1ZUXjxsCNCyWXRMNqORhEcdoNBM4SKWrW2ljgQVhp8zaxC9r+RcbROTBRI4WvnmbyRQTawqYxYTkztzgaClZUG+GsXoAidqKoO2HJFIfgLrVuupQUVC62nQYPEPkDxs1ca0s94Xr0QCy6sFkoJEVJspDXfRjwtp34DSTlTF5opxGjFtD67jcLAGyGsqEqSlF3CuUtUYyIaHxEgqjlTXOgVWQULa4H73LAHVpOJ8H9wD82mNeyYIkQCoT9XyvbTSOlRMaITxTDZhzOZbVLoAI/4kzAkrIF2TVkxsYvf/LVM8DacK0APqw0RCpK1VFjSArrI0HmYoRsgkeG4RAwOCwtWxe3qEi7fF9bZasHbrPp/VcaBuDYmggdz+QaXIxtx4rV4cLeaFrh5QjpbZPFJgHv/x4gXr2X0LvfTqIPuH9xnMh4rs2v8+UFw7ZNtE6I70yJO3mbQdlykdVDBV/Ebd4eGEw4odj9+aH6c/ngzoaNMqHdnDr5sV/j+KXFfPSsB8yM8xdvFXk+2JWKiC1GfM3i6Md3ZJh3ILiWFBWmHcWtD1WRhAxLy6Yz/l7rwVUp8kwath8NFe2adxFyanWaA9e0GHj/GQhDeTDR2us7xLpySpq/2lpeUFEiPsa6O5jlazwgvzQYQbFxp3jSn2FOvF1a0hJzZL5gVCSlvi953ya67lVktr1HOhF+w+aXiaQA3Ktr1lvmuiNuDUcQ+tKAWjkKpp/pycrqNtZC01kBXWMXPjaviuYrJH1Ao0gukzo3mmwJCsB/7mPX3rM+9Tn29cDjRUIwpPrsrardgxLssK3eM47wuLls5AVKzytrHeGH6X2XebSBd5+G9cRvcsg9kiS1K1rGaauK1wgGlnhuYF4pzDBoDvXi+8jOqY0pbGerOA3nDxzo/iqAEuygqrr2teTNvB7imDmxl+PEUFRVTxysrp05TodOnJeuhepfCN4GYwMD8kWM9q3nLGUhpyWfbjCa/+ixZbPDjb9ce35257f9Sb3x/9euJQh6jDpXBrFHj4npPWHwaIJtgCVHxUP5B/MRHmdu0AaMAWoi5tJle5j4hgy2lcq/SYmX8uuiR4X+dqg1kCCWMBDPxkaXWWQAxQAfofS1QBfyQju6m7Zfpg69looOfs1xB+7IPM8V/M+IHVMVNcDXSyocGuAKkN3C0AmUoywAciAMYcJUiOrHVwev7Ei2cpEAJ+bth0AcuzLSlQjGnSF0BDBuvbzpD1R5XsPGqCU0I2G0ka3XvOF3eAuHfyB+pG2cHPXeY1/JCu3tdzlDijpkiEVNJZrg69sATfgWN1HQwErvUkzNsr2AdygfNl6gjQWAr5kxOuhq49U24j7izFP9QLwnEBQABz+6CqXKKv8QlHVWLwEwAIwIN/ZnltoFxN005bjpK5UFY+MrNCKoICwFBYYGLEeJjMtpaXMcYaXBasbY0QR3Uu0gFXBsRNYyzBSFJ5eWRUV3ykZTcq8mW8eoftDWlM8Y73AsAS691C2MG0hVw14CWYv2kI/cjdL7wcp4O4LXiSk1QFp5OSWvR9kBsV1Ru47VcY5jBcZ3RrUN2vAy3T8pOk6cI9YLRuADw6KUn8zMYfOSkobEELyRdN2AOYwws+jbYqJ0RgdXMO9BOyD3ysC0lxjgVsokpw800BGMStjKBbcux5wIeAaNgUf4EYJ11B6fbgGlBGmcukd6ADqRCgTCIgOz1N/XNSZsL0J3DBFyRJx+sEUKF34n4AbWblC/OiSAshagfPk8/4a4DdDo4JGDseqjsJ/ZGSFiz6acJFv7rJ0/2R9QGVOM7R2UCdQPnAeuwIe3P+DtvKLhGlH921YWqoy3OKWfrl5YVkF10ONcrArKOiBde2uZ+TIwq4ViDM78EeJClBwPSiyUlBQcAkoslJQUHAJKLJSUFBwCSiyUlBQcAkoslJQUHAJKLJSUFBwCSiyUlBQcAkoslJQUHAJKLJSUFBwCSiyUlBQcAkoslJQUHAJKLJSUFBwCSiyUlBQcAkoslJQUHAJKLJSUFBwCSiyUlBQcAkoslJQUHAJKLJSUFBwCSiyUlBQcAkoslJQUHAJKLJSUFBwCSiyUlBQcAkoslJQUHAJKLJSUFBwCSiyUlBQcAkoslJQUHAJKLJSUFBwCSiyUlBQUFBQUFBwEJSwUlBQUFBQUFBwEJSwUlBQUFBQUFBwEJSwUlBQUFBQUFBwEJSwUlBQUFBQUFBwEJSwUlBQUFBQUFBwEJSwUlBQUFBQUFBwEJSwUlBQUFBQUFBwEJSwUlBQUFBQUFBwEJSwUlBQUFBQUFBwEJSwUlBQUFBQUFBwEJSwUlBQUFBQUFBwEJSwUlBQUFBQUFBwEJSwUlBQUFBQUFBwEJSwUlBQUFBQUFBwEJSwUlBQUFBQUFBwEJSwUlBQUFBQUFBwEJSwUlBQUFBQMMAf/N8D2B9Vtz/YHjc8+OMBFd+7Q7duF1J2YR5l3sqhjLyblJ57g9JyMtiuy79XszPku+t5WXQjP5uyC/Io/3YB3b5bTPcf3DcfzfWghJWCgoKCwmMFiB00/GjsT189T3sTD9OmI+G0cl8QzQ/3I4/tK2jiFi8aE7SIRgUuoJGB86tko9jGbF5IE4IX09SQ5TQ3bDUtjdxE/od2UuipGDpy+RRdzrpKuUX5dPf+PfPV1XxAKt65d09EU3LGFTqYfIyC4vfQsshA8tjhLffeb+006uw9htotGUqtFvSjFnN70eczu9Fn0ztTY49O1MijI302oxN9PqsbfTW3J7Vc0Jd+8hpCHVeMpj5+U2jEpnk0lZ/Dkr0bKPBIGO1LOkJJ1y7RjVvZLLzu1GjBqoSVgoKCgsJjAXhOopPiaUH4WurqM5Yb+q700YSf6LWR39KzQ76gJ/o3or/1rU9/7VOX/gLrbf7XAYZj/p9bPfpnvwb01KCm9MqIr+ndsT9S/akd6LuFfan/Og9avMefIs7E0iUWWxB+NQl3+HouZ6XTnjOHaHGEP/Vn4fTd/L5Ub0oHemv09/Tc0Gb0z/4N+T7ryf3+H//7N7f6Up5/7/sp/aNvA/oH3zvuX2/4Dr9hGxj2+SuXE8oLx/pnv4bybN4Y9R3VmfQLfT2vD/VePUlE6s6T++g8C7uiO7fNV1kzoISVgoKCgsKfGtdybpDfwW3UfulwemfM9yxsmpQ06vj3CRYE/2JR9a8BjejfAxo71f4F43PhnBAN2jXgOwiu192/paYs+ODxWX9oJwuHFLrziLxZd+/fpYs30mjD4V3Uf/10+mJWNxY4LenpwZ+br98skJxYfmXLq7Ss/sPP8FX3r6nRtI7U3Xc8ee/bTInXLso1P2ooYaWgoKCg8KcEYn0OJh8Xb9B7Y1vTEyxk4JVCw2zUiNcEgziBUMF1vjjsK/pydneasm0ZxV44QQXFReY7cy4gTo5eOSPDl5/P6CIeI5SZCKiHID5tNYguKSt+rk8Pbkq1J/1EA9fPoMizhyVO61FBCSuFPz0QQKrHgwcPTEECFnjw4A8qLr5Ld+7Y1jus7hD//fsPrMYJPMBvfD0abvN1Xb+RQzm5BeZvHI87d+9Rdk4BZWbl082brmy36GY2G/+dn19E9+89nCDYu3yeLD7nhYvXKT7hAkXuO0khoUcocMtBWh+4n/w2RIkFbN5PW3YcovDI4xR75BydPXeVn20uFdtY7xwN1MOiojtSt7JQdmJG5VrzLAvPmS0vr7Dce1vEDWtUYhy5+U2hN0d9J0IFHiKjBrqmGrw08GjBO4OYpGksdI6nJDnVK3MlK11izGpP/Jn+zWX2d7f6UnZG11eTTIQfP18Mt77u/g118x1H0efizXf1cKGElYJdgChJOHWJVq7ZTT5+e7jROECbgh+NbeYGa2NQDK1YFU7jPQJo1OR1tGJ1OAVvi6WgrbG0eetBmrt4K42c4EfzvLZJg7aBt8e1T50dSNPmbia/gCgKDjlEG/g3HGfmgiDZdt3GaNkfjSLOtX7TPlqwZDtNnrWJlvmG08rVu2nWwmBatiqMNvDvazfuoyW+obR45U5atW4vHy/GfH0HaI1/FHku38H7h8hvwdsP0eLlO6lz30U0Zso6udYgvmacK4Ab4OV8HdPn83Us3ibH2brjMC3i/Tv3WUhftBpPn307lr74fgI1+2Ei1fvCnX7qNJv2ciNeXezac5Q+/dKd/vnS7/Ty+73plQ9c015+vxe99F4veqFWD2rfbR4d5/rqKKD+Q6ydT06n8L3Hua6EUNe+i6nxN2Po7U/606vm85deSwVm3kbb7o2P+1H9ZiPp1x7zaSY//+1hRyiRRRcED8SPs3Dh0nWuayHU5JuxUm64flyPdm012fCM36rTj374dQaL1cPmOzLhWm4WzQ9fS59O/Z0bXZNAMWqQ7TV4bNCI22TY1uAYVTHEHD0zuCn9uHggbYjbRTdv5Zjv1DFAQHjI8Sj6fFZXESgoL9yD0bXYY/rygFC0ZiXbOcAj9g9zTNeH49vS1JBllHLz2kMNdlfCSsEu3Lt/n06dTaGwPQmUfj3b/O2jxbXruRSy6wgLpxi6nlGWbI6duEh+G6Ip4WRp43ozO592Rx2nPZEnqOh2aYBoJveAj564QGeSUsRjpAdeyuN8jC074+jSlRuUmZlHcceSKeVqlvx+7959SuW/z1+4xscv61WCF+zsuVQ6kpAsHg0g+dI1EVWbWVBZ4lpGLh2IO0cnz1wxf0N0OSWTJs3YyA2vOz3/dg96sRaLh3d70z9f7EifNB1B2/i6qgsIqwZfjaQnXu7IjVYfevVD1zQ0uBAGL77bkzp0r76wgqjBM4fwHT5uNbX4cRK9Xbc/Pf1mV/rP613ouXe600sipoyvxx7DdUMs4LhPvtpZxBeEtNvQZeS9djedOH2FCoscO8ShCaum347TCSrj66tphmcMQdv6t7LCquhOMUWcPUy910ySmCAIhSf6V01YobHH/trwnL0Nf8n+Eh9kOobRdrYYxML/9v6E6k5uL6IR3iVHIKcwn2bs8KG3x7QSUYIgcqPz22Km+zXFQkEw/XvAZxI7huD2l4Y3l4kC8CC+Ofo7emNkS3rF/Wt6ceiX9Ozgz+nJgZ+JEEVZa/tXVZg+wYYA+tfcv6FeqyfLUOrDghJWCnZBE1Y7w49yY3/D/O2jAxo9XMfmkFgZZrmcWvaaDsWfI991e+nw0fNUfOcu3X/wQATQjrB42rX7WMnQ2t279ykt/SbFHkliEXaRCgvLNl4YKjkcf16E0LnkdLrMDe2efScpkf++w6Iq/1YRJZ6/yo34FRacOXI8AIIsN69QGveDcYl09dpN+R5lOIwb6fWB++SzBgxnXE7NpKgDZ2Q4CcNLQBKfZ/y0APr0y5EsqLgRf58blg/c6N+vdBYvB4RldaGEVVnk37pN0TGnadjYVfQpl8vrtd1Y9PSU40LwGJ3b0YZ70bxv+Lv2Z0Ppt54LaE1AFIu9DK4v1R8S+jMKq9Ts67Q8KpC+mdubnpFAa5M3xKgBtmZo0NHQo2FuMqMLdfYeS+OCPWnh7rXkvS+IVsVsJd/91s1nXzAtidhAHttX0tCAWfTbcneZhfj26FYS/F1V7wz2+Z/edajW2Na0gK/lam71ePhiZipN2OJF7437UbxiEH9G563IcE2IczKV19fUeHonSZswPngxrYnZRtFJRyjx2iW6msOd0vxsunkrl7Jv5VHWrRy6npslKSeOXjlLWxMiaV74Ggnc/25BX/pgQlsWZF/wOUzeLqNzV2SaqH2Vn2GPVRMo4swh8cw5G0pYKdiFmias4Cm6eDlDhvhWrY8sd03WhFVIaDzt4HuolrCKYmHFYkoTVmfPpdHRExfl+Fq8R0XCaig32EpYOd6qK6xu374j8VF9hiyjt+sNoGfe6ibHMzrXwzZ4xnBfr3/kRt+3n05LvEMpkesd3oOq4s8orC7eSJXp+MiZ9OSAJnYJK/GY9GtAzw9tRt/Od6NlkRvpcuZV85GrByTB3H/uKE3f4U3N5/bic3xJf+dz2Suw4LnCv3Um/UxL926gwrtVSzdwI+8mee0NkHgqpDkwlZHt14JyhXB5elBTFp+dRXjuOrmfruVlms9QdSC9w4m0c3J97ZeNoLfGfC/iyl6vIa4P278+8lty85tKhy+edHrOMCWsFOxCjRNWfD2asIKAQi9eDwQH+6yLKBFWiJGB8AEJwxD4ClQqrLixjY07x+c5IAIK59m99zidSUyh28V3KI+F1ZmkVDpyLFnKBcN/gFVhdSaFBo/xlVguPUzC6gYLq9MsrJIfurDC8R0TY1W+EbTHjI9pm1UnxiolLZPmeG6lJt+OpRfe6cENdy/D66vMcP9lrkmuy2y672FG+1dmOA7u7/0Gg6mLmycL/kN0IzOX65v5RuyAI4SV/n4eplmLsbrAwmr2rlUS8I3GVbxDNggrbAPR8gILntaeA2ndwe0ihhwNzFY8d/0KzdrlS/Wm/Ep/71vf7hiwv7nVkzxb8KQlpCTZnakc2yOdw5dzetKzQz4XgWd0HiMTD5WU1acSxzQ2yFNmEd5zkmCBR8t3/xb6YeEAEaMQvvYIZXn+/C+GUOGdO5N+0Xxk50AJKwW74HLCKi6JvNfuEW8TZl1pwiqYSRhmq7CCF+Pg4SRat2mfCCgRVpHH6bQzhBXvH83CCt4vrZ1E4zdx+gYZknKWsIrcd4patfegWvUGUH0WWDhXVa1O0+H01if96RWDRrgiQ2P5Tt3+VK+ZOzVsPsrw2JVZ/S/dZf9PPh9ObkNX8DNKNd9hxUAdGcLP5KPPhpYMvRldo5FBkMB7AkH3Jjf0tZsMpc++HUMt2kym7ztMp7YdZ9HPnWfLRIMff5tB3/0yjb78YYJc73ufDpJjyP7mwHfL4xsZtsP5XvvIjVqzsMDEiJS0LJndag+qIqy05/pmnb70YaMhIsg//apqz6s69snnI+izb8ZSt36LKXTPMfMdVV1YQSzAc/PWqO8kRcOB8wnCMc7C7XvFtCRyA308qZ2cH0LF8pqsmZZMszHf45K9Gykz3/ZgdnjuT6Ul0+CAWZKoVPM8GZ3HyCAC/8bnb+TRiTz3rJfEoc4GlrpBcH2nlaP5mlvoPGzG16g3bIfyem5IM2q1sL/k5UJcmbOghJWCXXBJYeXHwuoIC6tis7BKNxJW98RbsT/2jIijW7fKutarJaxyCyWIfl/sWRF1AIQVGnFLYYX7wbE3bT1Isz230IKl22mpbxhNmB5AP/4+kz5oOMQkqj50c7iwulVwmy5xWSaeu0rnL6TbbckXr0kjDQsKiaUfWFAgJklrrC0bZ72hoYZIwLBbx14LROSkX8s2PI9NlpwuQ7ZpV2+WPAtrwO8J/HyGj1vF5TtYrhdmdJ2W9tJ7EFM96f0Gg6gtP5/JMzbI7FNcf0raDcrOuUV5+YVsRTJcDMPfOfx9xo0c8X7u3ptAXit2UY/+XiIIURa2lBkMAkibxffNT1PIhzsR1zPs87BURVi9yPf8eu2+1IzF4aJlO2RIHO+P4bNwouEZY8JIKp8bZauh6sIK0/VZWI1uRYP8Z0jAM0SIMwGP2NywNRLL9d89a4tnxejaLE0TQ/CudfedQOeuXzYfsXJk5GXJEOdXs3vIMJ4pSNw2kWLyFjWmd8e2Fu/P+espwnMPAyir9Qe3S8Z303U3oidsvW5zjBYy7bsHzqe4i6eYb53jYVPCSsEu/FmFFXI4YQgucv8p2SefG0M9qi6siHJYWMUdu0B7+dhXzMH11oQVCArHRtoGeDU+bDyE3ufG/oNGg8UT8hoLKr05Ulg5EnEsLH7pOpeee7u7TSIBDTmE1VNvdJHYJuQneli4zOU9dup6qvvFCLlWmNE16g3bQFDV/WI4DRixkrbtihMhWJ1YJ3g2Yw6dldi7jz8bJmUG0WR0fkuDIIW4GzzKlzsHZ6mwyPYA3SoJq3d70hssrL79eaoMj9+300vmbLiSsALCTx+UIbX/6vGRTdcJw3am661H38zvQydSz5mPVjkuZKTQ8A1zqNbYH0zixCw6bDEsV/PCsK9EzO0+E0u3bj+cpKXAvQf36WTaeZoSskyW0kEZ2Orlg2DFtkh22nrxQNp0JIwKnLQUjhJWCnbB1YQVGqplvmF0gMUSkmximCQ1/eYjEFbJkmtKKzOUoaHH6u598fys2xQtObkwNJl2NYv3PUW9Bi8Vj5U2FFiThdXhI+eqJayQ+uJhICs7X+rOz53m0Ft1+ouQqUxYYZjw1Y/c6NufptBSn1ARy/YOv1UEeH68WFg3/nqMyeNXSdnBcM2wjxoPlZxu8CChE2ELqiuskObknhPzbFUFriasIFDgSfmvnnYIK4lzashC5xMJhD+emmQ+WsX4Q7LRH6PfVowUgWRKa2DbOWF/6f0JvTOmFU3fsZIuZaYJxz1MIPv81mN76WevoTLjE0OSRtdpZBgOhIcL9QKLbSO/lTOghJWCXahxwurefW4YMoTcfddFlBNW6L17eYdSzOFEETtIz5CSmklBIYdMwirHNmGF3EExhxJLhNXFy9clpuPk2St0+85dGd45k5hKcUdtE1bIRzRolLekiNADAfZo6CDaDsWfL2kcz11IpzFT/anuF+4SUO2MGCtHwlWEFcq5U5+FVKtefwlWN7o2zXCNpiD0XtTw69E0eeZGOs3vgjOAejzBw1/ixSBiKhN7sOf5+p97uwd17+8ldcfWTO5KWJXaoxBWWbeyJYUD8jv9d8+PDa/LyLShQAyJQSQl2hiQnXUrl/wP7ZAZj1gGRmbN2VA22EbOx2Lmm3l9aH3sDrpZkGs+6sMDZvThuQzdMFsWsYYnylaPm5b0tPaEn2n05oUUf+UM3X3g+OFAJawU7EJNFFZItgkPDzKqXzQQVkt8QungkaSSYZqr6dkUuC1W4pi0ISdbhRUyrENYnb94jbbuPEJHj1+U33LzCiQjPeKoMINPS+IIYYQ4G8xK1AsrbNt3+Apa7R8pnzVowip8bwId5OtA7BcAD8ToKRiuUsLKUcCz2REeT+27wVvVT4SJ0bVphvt4gQUFguLdJ/hJ0llnxpZkc90cNna1lOGzbBLczmVkzZ55sxs9/UY3ydAPTy1ShNgCJaxK7WELK4iEpZEb6eOJ9gevawHkGBKbF7aGrueZ4jcrQ3IGUlH4UeMZneg/A5GKwjZhhe0wYxLJPXuvmSw5oQrvPLxhQA14bxOvX6LZofx8p3cSYQmvm9E1W5o2m/Dt0d9TH7+pkkTWGesvKmGlYBdqorCCyFm7MYqWrw4XT5IeaGAWLNtO28Pi5Xox8+/IsQvkszZCgoy1TOiVCSukW9h38Izsd/L0FbOwihMPVUGBSVhFHzhDk2ZtpM59PanHgCU0wN2b3IYup54Dl0jczBoWUdr1QVi5DVtBq9bvlc8aNGEVFpFABw4nliSAVMLKsQA5YwgZgdfNW08yJf9ksWB0bZrBU/V8rR4yA27q7E1Or/+okxDeHXrMk9mE7TrPpl+6zLFqbTrOoja/zaTp8zaLR1TzmlYGJaxK7WEKq9Sb18gzwp8a8jUiTuqf5txUthpmxSGh5+8rRlH85TN8nbbF9yFGaeLWJVR3Sns5DjxftgSuw1uFtBCIBYO3J+7yabp7zznB35UBiUaRgPXb+X0kZgpDfLbcgyYiMVGg88oxtP14FOUVOZ5rlLBSsAuuJqyQx2rIWF9q0XYSfdZyLDX+dgw1aDGKe/WLKHDrwZKZRLYIKwgnBMKj0dILK3inclhYYVip95Cl9GnzkdT8x0mSnPL7Xz2o0TejqfWv02W9QMRPAdaF1T1p6EIjjskMRcR2AUpYORZY7297aLzMxEPQN64P12l0bZpBWCHmCfXHY05guWFnV4USVqWmF1ZDAmZS3KXT5iM6BrfvFlPyjRTJH/Xb8lGS6sBWUaA3eLZwrYjL8ooIoCI7PEfHrpylUSyMak9qJ8NoUjY2CasGIubq8H5Tti2TYPmHEX9mhOyCXNoUF0ZtPAfJrEhJvWCHsHppeAtqv3QEbY7fw8fKMx/VcVDCSsEuuJ7HKpGGjltFHXrOp0GjfSRgHGKnU++FZYQVhtwu8f3siT4pw4cYvtOjImGF1AzI4I6ZcJu2HKRde45R8oVrfIwCupaRI8OFWKwacV1oxAAZClTCqsQetrCCpxKLiLdkYfAKCyac2+i6NNOE1ysf9qavWk+khUt30NV0U04yV0d1hFXLdtOkztc0VEdYYXgNWbrhCfI7GEJHL5+VwHBYgh2GhJmHL52i/eeP0Y4T+ySDeB+/KdRkRldd0Lj9y7TAwwQPV20WVYv3rKdrOfZlOcd1Id3ARxN/LikXe4QVhh5n7PSWJJsPK82CJZDTCgHs7ZYOoxe5LG3NaaUJK+zz85IhtPFIGGU5IU5MCSsFu+Bqwioq5jTN8wqh3VEnKL+giAoKi0XorFi9u+xQoFnQQBQhLYI2W1BDxcKqSDxWiLnZd/Cs5NdBagcNCF4/wAJv1+6jhsIK3GSyP2TmYvJFY2E1avI6SYiIBZiVsKoebmTlyWxRiCRZ/++9iocBNWGFlBdtfp9Jq9dH0o1Mx/d0HwWqIqyw3Wsf9aGPmwylX7rNpdFcNyd4BNCYyeurbaMmraPh49fINWGtRu0dtQdVFVaaIfYIGb6xSPA7Y36QtAT22DtsiON53f1bacSfHfwFPTWoiQgYNO72zMLTDN6lv/f7VAROs9ndaWX0ZkrLsd9r6hhh5UNnH6GwKrhTRNuPR1OHZcyHw5pXSVj9pISVQk2BqwmrfSyGFi3fSTGxZyXmRNItpN2U3DsBgZbC6pos67J3/8kqCytsk8QiSAscBvFk3bwlggtrE2rCCmXYpa+nZOQexw3SuGkBNHrKOho2bg0NGOlN7hPXUPCOQ3JeAIkk3SeslYzmEAIQVq8pYVVlVEVYwZCVHkO8elHu6qiKsNIM2+K5IfYMwf/ybzUNObn+9UonatJyLC1fFSbpJ+xFdYWVZhAc2r5VMhsES2Um+ZfMogYLOGOBYgSO5xWb1jm1F0pYKWGlUMNQI4XVhXRasyGSljEJa8JFA2bizfPaRlExp8T7g6BlpFvw54YRwkprwCsTVgWFt+UYlsIKGbYRj4WhwGMsrOAhw6K42qxAa8IKMwvRQD/9Zjd6tXYfqvelu2SxrttsBL3DjTeyaMObpR3nLG+PmWh1muiElcpjVWXYK6y09f00YbVBCSunGeoB3ovmP04mv4BIup5h+1ItGhwlrB61QcxAVL08vIUMe60/tEO8VNURNEpYKWGlUMNQY4UVEzAaSiNhNXfxVpOwEo/VA77uDJlttUo3nFO5sCqmiOiTtHz1bjp+6rJ4peC1QLA7GticnAKKP36RwiNP0MkzV0SIAdaE1dHjF6iT20Kas2iLxHn9YV4VEPFa8Hyt3RgtMxm1NQuVsHIslLAqRc0UVl0lAevG4AOUnW1/ObuqsMIQIYLZ/69PPfn7wwk/iYdqx4lohy0GfRTB64ELqHYVhVXdyR1o+o5HG2OVV1RAQUcj6OclQ0Uk2SusXhrenNovHU6b43er4HWFR4+aJqwQdI74I3h3sKaepbCCGJrN4gUC6PZtk7DCbC6IKuxjj7DCrL9Fy7fL4sjwSvkH7hPhlnUzTxKNIglo2N4ESceA7QHrwuoidR/kRT7r9shnDbgOJAOFN2xP9ImS45w9l0ojlbByGJSwKkVNElY4t2n2ZQ9q23Gm1GvM4LQXriasTMKmET07pBk1mPobDfGfSYFHdtPFG8hs7ljxckpLt8ACCee2J93C3/rWlwWjJ/H+xx/hrMDMWznkf2gXtV40UGLhbE63YE6G+uqIr6njitG0LSGKclS6hccHeJXE+P/K2h82mbNQI4UVi5xV6yNYWIVSsoWw2hN1kmbZK6xYLFkTVp4rdlRRWJ2hHWHxJdcnwmqgF6302y2fNSAODN6w4O2HKZzPh4WRASWsHAslrErhKGGFfbCAdHXsJRZVKOt36w+kPoOXydC6rYlO9XhUwgrxUEbfV2TwoiB9AlInLI/aRLlFVYudshXJGSk0L2w1fTa9k10JQk15rD6l98e1oeEb51LsheNUfM/+Z1NdgFOvZKXLItLN5/S0K4+VlmX+rdHfUe/Vk2j3aax1WDa1jiOghJUzwfoGw09Y7gRDQyAIDO2g0UWDCcvLL5DAZ0zNRwN8IyufMm7k0tVrNyn1apaIFyQyxAruieeu0umzqXT89GVpmLEu3SFuwA7EJkqQdhSLh4joE7Rr9zEK2RlH+/k77JtxI08WeL3L4qG6qHlDgfcksHvG/CCZrdWt/2IaOXGtzCqC/dJtHnXt5ynLz0A8WRVWLNCQwR1eJcwgzOTnoEfVhRXWo7slwi54e6yIJkAJq7LmMsKq7gBqz/eFZ+/sa3xYqIqwwnavfeQm6T96DPCiuYu30eIVO2n+km3VMgzbIyZyxapw2sP1HyktqpIjq6rCSgsUx1BRi7m9aFTgQlq6dwMLnkCxZSx89IbvVkRtpiW8zWD/WSw6frR5WEpvOOdTg5rK9S4MX0sZNmZRrwowpOh3IIS+mduHnhn0uc3CShOAryK5pvdY2nVyP4sS54pAI5QsxLwNCzH/KuIQ5WeLqMVwJu71g/EmcXjowkmniEMlrJwINNbxCRdpR2g8JbEoQpAz8iPl5haIe7ugoEiEVlFRsQQpYwYYhBj+LS6G3S35XE6U3botsTl5fEyIJogzBFDD0PAPHOEtK+TDGnw1ikXHLBrFgsNnzR4WXUekJ4h1ziAg7CGumhhjdSYxhdwn+VGtTwfSh58NobadZtGvvebT1z9Nprfr9ZdA8G0sNLHAMWYFXr5yw9BjlXwxnULCjoigQcOrR9WF1R9yLAxJBkFYJSthZWQ1XVjh+nEfr9fuS9+1m0rLeV/kKHMmUHfAF4jHQ/3dvPUgbdlxyKohT1pQSKy823g3i5hDbEFVhFWZBKFBB+i+AxehdgSqKqwgHkoThM6iI3YkCMWCvvPC/SSTOs4FL4rROYwM3hZN4NRnsTB9+0o6d/2K+ciOxf0/HtDexDhqv2y4DKNBbNiS/sF0jabtPpvRhbz3BVFG/sPP5Xbn3l2KSjpCbn5TJB2GNrxneb1Gpnm2pIx3rKQkLuM/zPGtjoQSVk4Echlhpljk/qrlYqkqLlzOoMGjfOntT/pLA/zye9ww8L9ILPn8Oz2lIcFvWD3/p46zqNfApRIYvXDZDhmuOnH6MqWk3mDRkWvohj+blFZzhgLhsUpKlWVrRk1eK96motvFstjy9YxcScEwYsIaCo1IENFiElblPVZIzHkuOZ0bqMPi3XKksIIHck/UcTk2PIjAqTMp1HPwEpuFFWYRquB1xwEdCixP1JJFErxROLfRdekN9wFB0fibMeIhvcLviDNxlzsNEEs//DqDXqzVg/79amcpT2v2n9e6sHWmVu09aGNwjNQ7W1BtYaWWtClBRt5NWhEVSE1n8rMY2MRucaUNVX04AcvGLJBA8/twezsYidcu0YB1HvTGKBYmfM8wo2uyNFzj//auIwtGjw3ypNNXLzz0OCvEV8HjhkWknxz4mV1ljG2xz1dzepHv/i100wmB64ASVk4EGvETZ65wD/KMeJKqCjTOGMKCQTCAxMSYeEG+d9ggDIpu3xXPC4YK3bhxeoVJ8pk3uok9/3YPyTMjvXOzvcAi67m3utOzb3aXv9FQv1t/EDfew6jhV6Po+188aMAIb5qzaJskRAzadogOHDor3peQ0HhKSXOeu9pWIMYKQs933V7JeWMp9iL3naJZi4IpYv9Jc7qFP2QoEI2qN4sarfGxV1hh+BHCCkN8ebcKRcwh6ScSe+J3LaM7APEG4YNEpasDIkX8YWHotp1n8XVHmLcyAcIKxw7cdpB28bFKhFViGrmPV8LKUci/dZuwADPWdHy/wWC5PgRNG12bZqVrBbrTlFkbnb6kDerrtLmbJf0GygblaHRdmkkeKH7Hf+sxn8L3HqdcG4O+lbAqteoKK2iga3lZtDpmmwwl2hPDpBk8SPgXiUb7s/jZlxRPhXdMPOAopGVnSMqET6f+xtf4mV3XiKzvSHj6o+dACji8i8WJ49MVWEPR3Tu0//xRfjYz6d2xP8o1YxjQ6DotDd42eLdec/+WuvmMo7DTB6iYj+cMKGFVATAEF7X/NC33DZcG0G9DFK2FbYymdZv20Xo2/8D9Mu1+A5PLpuADFLjlIG0OiaWt3ECjkd4QFCP5kuAJwrH2xyZK7iMMBSWcuEzHT16mE6cuyxT9U4kpMswGbwY8FPBcINgZYuEKG/6Vv1MzJWle2tUsicXCkAQa75s3b4n3BMdbw0Jo+ardtGV7nHg/cK3ea/bQwiXbafLMTTR0zCrqPXAp/d5zAbXtOJu+azeNmv8wSci1YfMx3HiMksVmYWi46zdz5+9Hy4K1nXotogVLdzq9YbEFmrCCUFrivYsbCdNafBrC9ybQ9HlBIga1PFa4bniyMItQy5Fji7DC94j/gGcK3ooVfAwk+WzVYRr9xCLp914LaObCYIpPuCDn0gBv5ZqAKGr92wwZqnyn/gBT1uqmQ6VO6YGhX3jg4HFAw49s8YASVo4FOiup3DHAcCCGijHEB7FgdG2a4T4wW63u58Np9KS18p5BqDsL6Iy5j18ji0Pj2iorQ0nQyYY6iWWZCm0M+lbCqtSqK6w0II5po3ktu2cGf07/6NuA7AlshwiAYHhz1HfUc/VE2n3moORuchQKioso9OQB+n35SHp+aDO5b1uGA2GamIFo7OI9lg4mJ7BAMXnonQkM2WGWJIZbP536q3m9RH6uAyq/bpQ9BOtTg5pQY64Tc0JX0/mMK9IeOANKWFUAxD5hQV4sR4IG3FaAbO/evc+N5B0RUStWhdPi5btouU8YLfUOJc9lO0XgLFq6g5asDBXhtpT/XcFCKGrfaRmCgzcK5F8VZGXn83WfkxgqDfCgYBjq0pUb4hWxhgd8TsRR4X7h/cK2GA5E8H1uXoEEk8JLs3lbbLks548CmrBC4k6TsCp7TWERx7jXHyhDcZgVCJLENkgmqhdWuNcKhVVBsUwKmOO5VYQVcmHN5r8/bTGSajcZSj/+PoNa/jKNRk7yk0kFEGoaMOzktyGaBo/xpenzN8sQpPtEP2rRdjILwrLpFiCsziSmkv/mfbR11+EST+cZvkclrBwLEDWeKYLRsVQNRInRtekN94J/v2g1XkQ0hoSdAbxnC5dul/NAWGnnrchEWLHw6zloCdfBC8JBtqDqwspNCasKkFOYR0FHd1O7Jab17HBco3NWZAiEf2HoV/TrMnfalhBJuUVlZytXB7eKC2guC4z3xrXmc9nu+YFpwg8xWh1XjKLopHhuO5xXB9ASXsq6SnPC1kh81JN8DZpnzxbDs/973/r00rDm9OtydxGqd+9XfzKXNShhVQEQbA7Pz+CR3CDOC6IFLIbme4UY2sz5wfJvMDfMWMwXuHvvgXz38nu9pQHEEiSNWoyhPoOX08x5wbK+Vsufp9HbnwyQ+IiX3u1Fw8euEbKGsIKXBPmPFvAxps0JZPLbVqnNXriFsGbXiHGraY3/XvFm4VgImsY1Nms1gWp/Noy+/nEKtes8W4YMPeZsFo8Wln25cPGazGKDtw7DjpaAaIRHbXvYkRrhsYKAOZ2YUoGwStAJK76nSoQVgn9DQuMo/XrZoExLYXWaxQ+8Hb5rIyQmLfVqpsxi2hAcQ0cSkkuG8CTGioXyzt1HaX3gPhGBAAKSO7stkGPooYTVwxNWAOp836HLqXbjoWavkPH16e25d7qzEOsr3t6QXXEykcSRQJ2Bh7VV+2nmIcBelZYfxBe8bl+3nURLfUJlRrGt3bKqCCucD7MCW7SZRGu502CriHtYqAnCCsgtvEUhLIiwoPOr7l9LDBXOYXRuI9M8Lbj2b+b1oXWHttONPMckCoVc2Xv2MHX2HkOvjGgh8Ue2eH/0BnGF60N5TQ1ZRleRFd58dEchj8UkZiB2YHGJ1Ar/hHeNy9HoeoxMe/ZPDWxKzWb1oMURAZSa7VyngBJWFQBemuj9SGNw2qaXK5sFyZGjyTKMB3K8w2Qzn8XYq0xSiHfq3HuRELE+7QFECobmsLju6x/1lSE6pFVAQw9yRBbuNO692jPkcO16NkXHnJLGDV4qLCqM2KCubp70QcMhEm9luiZuzFjMPcefn369Kz35ahdpqGH/ermTxGpguEOPeywWEZy9PdR1hJUHCysEmWteRwynWg4FlhFW/IwwxKqHpbDC0O3KNbulHFDeGIqFCA7afsgsrExu+1JhdUyEleZFhFerU58FMpyoB2Lm8PwDgvazsIpTwsrJgHcWKUt6DVpKteoPtGnI7TU2XCsEVoPmo2jSzA10nN9TzAKuLlAfFy4NoSbfjmWh5EYv8nmMrsHSnnq9C33YaAhzyUaZQWrPEAfCCrQh0df4nKbnZXwezXD/r37YW+LNxk/35/fhsnTgagpqirACbt8tptBTMdTVZ5ykKpBhNzuFAQQZYqG+mNWNVkRvpvTcG1Ue0dADxwg7dZCaz+0lgkWC5+0UVzBc43/3/FjSVCA/1LrYHRJ4n1eFdAx/0ANZtmfXif00LWQFfTWnh5TZX/rUtekZWpp2T0iFMTZoEdeN0pEcZ0EJqwoAYRUZfYp27z0u3qOKcJ8Fx7XrOdKgIEZGE1YIWIaIgWhCIHg0izRtph2G3SBOPFfslN7iG7X70dDRpcIq7epNOnbioogjbWmTygDxgFlv8J4c5cZb6z6APOHNQqzUM292E6GH63qn7gAJUp8wLUC8chB/HzceJuKra9/FTJhlK6GrCSsEnI+dup6WrQpnsXmGDhxOEvEDLxa+w7AroAkrDHFus0NYQYSl87aVCyuTx0oTVhDM7brMoR9+nU7TZm8Sj+SUWZtozJR1NHCkDw0a7SOxfEpYOR+ZSL2wKkxmCCJuyJbr1UzSNHzUhxqywIKXGLNlsY4k4uoKCm5bFRt/cEcJdReezes3cmXozmvFLurQbS592HgIvcKiBddhdE694TpRbkio2anPItq6s9TLaSuQZw8TJVDuH5k9d7ad23R+nBs55DCrGKEPmNSCSSGZiPvMzpcZs0i460xD2pk7d0pDHGqSsAIg4CMT46jHqon0Jh/7H2jscU12iBjJj8XbYyhsdugqupx51SHiCh6hDXFhLGB60l/71BcvVFXEFQwi5q8sgOD9emXE19RwWkf6YeEA6uY7nsaxqEG+L8SehZyIpp0snLYci6BVB7bSzJ0+1H/ddPp56VCZsYdZkYiHwrGqkhdMMy0VQ60xP9DozfPpRGqS0+Kq9FDCqgI4Vli5Uf/hK2WWml5YQQiAkJp8M9bhwiqeBYA2nIfzzJwfRPW/MAkrpF5A4/x5y/GS3C/54nXKyysUofBrj/nSwHTp4ykiSo+aJqxQThiWg8jxWrmT77Ns8DoyniNp6AfcWL3xcV96/WM3abRatJlI3mv3lDRCaOSwNA7WJgtmcYQYFz1sFlYhLKyOJpfMCkQ9wHAsAtHXbYouEVbYH8Hsz7Lw+KDRYGr63TiJ0fq81Tiq88Vw+Xvl6t1KWD0kwNuE5/NN2ynyrqKMja7TmmkCB/ZWnf7UhDtKeH/GTfWn+UtCaInPLlrmG0rLfEIlkebMBUE0bPxqatd1Nn361UipmxjyM5WV8TksDdvjPUZ8WBcWVVhbMje3almk4cVFypIvWk2Qe8d9GJ3TmuH+ZVYlXztSuSB/3mffjqUWP06mlj9PdZq1aDNZOieDuDOyN/qk+W5qnrACEIN05PJp6r/Wg94e8z2fqzQvlK0G0YPr+2B8W5qw1YvOpF8wH716wD1uOxYpIuiZQU35HPWqLK40w/4oc/HQmb1hGDbEPYj1Lf0b30MEmba17VlVZBhCxfH+0e9Tqj2pnSzhk3it7OiLM6GEVQX4UwurWhBWvYVIMVx58VKGiAE00L/1XEBvftyPOjNZn6jhwgqC6NTZVFrBImQxCytkT9djd2QCDRvnS5NnbaBd4Ucln9Xk2RupK4stbK8FqRdzbxdpDjDDE14rDL/qgeeP/bHu4OGj5/mcV2Q4EdteSckUr1T0gTO0acsBOhiXJD1oAM84/Xo2hXB5wQOlCav4hGRpVAe4e4u34iKXJbZDLBzEGmYfYkYpFncGIB5HjF9DHzcZpoSVk4D6j1mk8PxAHLxQq0el121kmshCMPkzb3Wjp/l9w6LCZa0bPcu/4RxYxsVWMQUziRhTTq06TYfTQK5DEVEnJYVEVYH6iiSkXdwWSXoH5PayxWtlZNr1oQxwjc40lCG4Fbm74C3WUBOFFXD/wX1Zq2/ExrmS3FKEBwsAo2upyP7S5xN6dcQ3NDhgFh27cpaP7JjIphMpSTR0wxx6Z+wP9Le+n9I/+zegf/c3voaaaihTeLn+M+gz+m5+X1ofu4OyC52Tr8oalLCqAI+DsGr2/QRaxOdHOgcMS4iw6vHnEVYYmkEMDPL6QDyBgLDNQu6dw5MAMQNUJqxQ/vAITOcyPBR/TtJiQFht2nKQy/tGibCCxwvDjZUJqzgWZxCwiPPSA8MZGNpc4x8lqTswzAEoYfXwgHcBE1XwbiBAGwIJQsPouh+2mbxavahWvYH0c+fZ4jVFShZHDAnBOxoUclA81hBXmGFoj+B7FAZxBREM7y9m9GqoqcJKw/nrV2RJlnfHtpbz2XJteoM3yJTssgl19Rkr13n3vvXZ3vYAAffbj0dTN5/xXA7fiTdJC6A3upaaYLg203U2lCFExKIt2L2WzmeUDWV5WFDCqgIoYeX6wgr5wyZMD5DEnZjpiGnhiefTacHS7RLQj9QUGlBGm7YeEIJG3IseKFcs0DxjgUlYYSgPs68gpERY8fZIQxEQFGMorLZxea3ZECWTFQB4vSCskChUD8xcRPn6rt9LG/jYWsZ+JaweLjCJAM8Ks+V+5Eb7nbr96Zm3urLI6m54/c40lB0EBN5bxES27zaXlniHirjHLFJHAtyEFDNjp66jhi1GiUcNVlXvlbPNVYUVkJZ9nWbs8KbaE36SwGwMiRldkzWDuHrCLHoQH4WYJQTKOwpZ+TkUduqAeNewTA9m5GGIEOWDcjK6podpmrj8S+9PRFC9N64N/bZiFPnGbKGLmWkO6WxUFUpYVYDHQVh99cNE8lq5i66m3ZRzuJ6wuisiB94jQ2EVzsJqRoDMDoSwwuzKxPNpNHV2IPUdtoLWbdwnsz63h8ZLAPyYKetpnIe/JPRETFX43hMyfIgkqx7zNktw+WEWVsdPXRKvF3L4ID4Fzx5L0MArZRJWpTFWEFZIw+GzLoL3M43zH4qHsJov4kwPJaxqhrDScP/+fXl+uyNPEGbcYW1BeLFwrTDt3sQM7ste046F4770nklQoWwQr4Q0KtExpyn9WrbT80Zh/dH4Yxdo9qKtkqvqzU/6ybVo96xZyb076P7tNVcWVkD+7QKaF7aGRcGPcm4kvTS6rorsb26mNAn1pnSgldFBDk0kChTduc1CJZVCEqJoXLCniLiXhrcQMQMxiOs2mamMcS1G11kVQ6yU9uy082getKcHfc733J76rJlMq2O2UkLKWcoprBm8oYRVBfhzCys0zr0lk/pSnzBKT8/mc9wxC6v5riOsuMeO61mOJKw2CCvgXPJVGjjSm57jnvhz7/Sgt5iY36jTzxRX8qGpgUBDgenuCAzGFPQX3uvJjUtf6uy2SLxNyF21aPmOMsIqjOtJhcJq7eMjrGK5DH78bSb96+WO9PQbXbnOdZV4GGuGOomUAX974VeZbHAjq2YQpB6YTQRPJDxF6wP3y/PAcNyXLLY++Xy4BKCjPuE+sGbff/jfp/jecf9iWnwV/43vZTuzoQzAEXWaDhMvMmbZoY76b9pP55OvmXJlcV166OBTYrmm1PQsqd8eczdTt36e4sX79qcp9MV346leM3d6v8GgkgB8eLggqDExQ8ziWTvSkP8PAg/iD0P4GpJvpMhMMyzZgsYfng2YFixtzf7Wtz79T+9P6PWR39KA9R4srI47VVgB9x7cl9lxDab9Jt4XXIM+sNsWgyfpb2zwfk0NWU6Xs9LNR3cswGdFd4rl+EjTMH2HN3VaOZq+ntebPuXrx9Dmc0ObcVk3oP/le0EKhv/uWZv+H//7/3qZ7H961bEw82/mbWV7/h5xUhjWQ/b5Tya3p2azu0uy1VGBC2Vm4emrySKkELdW06CEVQV4XITVcp9w6QVjenhwyGGZ8u0qswI1YYXp8khbkXzRNo8VvFIIYPcPipEs9fA2zfHaJuv3YUbe2Kn+0gPGsEhkzCla7L2Legxcwo3dShkK1DxW/kpYGSI755YI0F27j0omewzFVmYYasXQbQLXedR/VwGC3vEuYLYo6hGCqJFwF8tg4fliqB0zb2ct3EJzFm2V+C0v71Ba6bdHkmtu3nqQQncfk3xaeE+1YeSaDrx7iAHEEltnmPOQmy3mUKIsOg8PX3jEccPn7EhDnQmPTOCyS5L3TAPW1ruUeZUOXTpFexPj7LI9Zw9RzPljslAxMp3jHXY2iu7epqTrl2g/nzfi7GG+Dpjx9Vm3w3ztsXSY7zkz31FJRG3HreJCunIznY5eOSNluOUYc9ihXeJNQu4tJOacH+5Hc0J9RfTCkDYC3y3as56WRm2UYTzkwNocv1uGIWOTj8vSM1iPEALUVaCEVQV4HIQVpiuvXLNH8jnhHMEhh1xOWMF7hFilhct3SA4hPSyFFYZQEKSOWXcLloZI0Dlgir26KlPu/TfvF7GkB9ZdQ7b56fM2y1Ag8lBBWGHNSMyoBKmH7U2gNf6RkuIBQykAnvFVCKvtj5ewUlBQUHhcoYRVBXgchNXXfyZhxeVoKKzMwesQLSgPCKtZi4Jp1sLgkkSgOA6GeFatj6C1G6OkzPU9VQT2I/ni1NmbxIuFTNsQZtg+KTnNJKxYvMFLAQ+Xln8KHjI8x81bY2URbCy6DcRyPenQfR55ee+SzxqwnqFeWGGdQQCzCZGAUgkrBQUFhZoNJawqwJ9ZWJkaZwirKeJJybyZR4VFfz5hhTQHyLyOQHR4rPBcks5fpXHT/OmnzrNp0qyNtGLNbkm9MHbaehke7D7AixCoDI/U4pW7JJYK+av6j1ghcS/IU4VzOkdY3ZFlhDDL0W9DlAzRAhB9w8ebhJVJFCthpaCgoFAToYRVBfjTCqs3zB4rvq5v2k4l37V7ZcgJ1wVhhencfxZhtXVnnCx2jSVlSmKszqXRmKnrJKngsHGraRaLpgkzNtDAUT5y7+27z6Uho30l/9VULDUzexMfY60ErmMm4cE4xFhdETHma6OwQloGrMd27PhF+d6asMI1IsYI0+l91+2lq0pYKSgoKLgUlLCqAI+DsPr2p2m0al0kYU2vIrPHypWEFfL4HNcJK8vgdQzfjZq0lnaGx4s3CPmJsGDs9HmBNHNhkCx0DRTeLpbjrPTbTd5rd8tCtsVclnhGEEdY7wxZ1SeyADt4OIniEy7QzAXBsj2ypWNIEYHXGFZFPistxgr1AM8Rswfh/cJ+AIYTlbB6vMDVSHgE9QEzUyHGMdsvl0V4fn4R88U9qS8KxpAkvklpdCYxVYbma2pRgbszMnJl7dHUtKwST7ktwNqS4FUszxMVc5qupGUK/zgb2VwHETaB5bywqHxNANZXRH5AjDBgyTU8c1eBElYV4M8urHBd37WbRsjyjVlct13QYwWxhEByzLKyVVjBwwVhNXuRLsYK+bBYvGD9QJ91e8QLhRdbA4QSZm9NMgsrLEODvFYr/cJlWwg0nAuzE20RVhhOhLDCwtF6KGH15wVm0G3dFUcz+D2cz7yAiRBY+HxjcAydv5DO767rzHp6FEhlkYEFy8dPC6Bj/M6D62oisvg5YyYsUlP4MJ+Ae5EPzRbcZ36Cdx2ecfeJfhR94LSILWcDvPkr89H3HTyE22oCMNsWyywht+C8xdtYYKWZf6n5UMKqAvz5hZUbffeLh0z5xtAVhIcrCqtjJy6JaEE29fMXHqWwihNhtZeFlTYU+LgKK7wPyfwsMDwaFBJLu7k+nmPxgPuzBszMRDnGxCZy/YqnwG2xsozQkYRk6blez+D36+h5+W5H2BGu3xckuL86/fnsnAKZqbmLG0IM18IruZff+UzzGpKVAdshzQDKHwJpT9QJupKWJe+JJdDjxoxSvG+r+NliBili/y5cvs71snKRAH5BglC8ozgf6gm8Xc4GuA8NLxp51PHAbQelvJDjDmIRC5bvP3hW4hmx1iJmsGodC2uABxipGRB7iDLH0lM4XkX7oe6AX/H+oSPIr1Y5wLuTdTNf3s+tO/ha+Z1F3Us6lyYNdXWAOFTUP5QBrhl1Gx40yzqNCSiYVYxrwO84rzWPFXJk4b1AecJbhBQvWOi9a9/FwltYJstIWOG5I6wAXnKsKbqZ68T+2LMls5wrAtoItCnwiOF8KB+c+/v2HtTm9xl01ByuoAfKFc8Gnnxsj+e2mevBAX6G8LxaE39a7rfzF9Pl+lBvwQdIkwEeBk/+YcUjBw/uJS5HpCFJYI7XOFUPtG9YJUP/DuJewLOVtdnOhBJWFeDPLqxeY2H1Q/vpknMnj18aEELQNhZWXV1PWCGHFWKe0PPXw5qwQtwUepTamoB2Cyt+caexsMJQHhZkRm8aJIXrAOGC+AGrwoqPgczk+E6PP4Owitx3mgaMWCn1aMzkdbRo+U4aPXU9devvRZNmbpR7194BPTJu5NDwcavo85bjaPw0fykDeCfQk8Yki3Zd5vDviIkLphFcFugAYDLBNr53bU1Fe4EZohuCDkiC2dXrIyXf1O89F1CTlmO5jgQymZdv6PFOJSWnS6qMHgO8qOdAL5oyayPNnBdMXit2SSOA99cSuXkFsmYlVjrA+eCx6sH74hgQWqiLRg0w6teoiX7Ust1U6j5gMc1cuEVi/7r1WyxlinxYlulBHAVwILwv6AS0bDdN3hnUWcQmtuJO2ddtJ0vsISaDYB3NfvzcUX7TeDukFLEmpLFw+Zr1e2VZKayXOW7aeurYawENHesrucCMBFYWCxs8f9St02dNHKsHwhnAS4NG+lDvwcu4nIJlEoh/4H7axwIFw3PWGnFrwDkgCjCBpXOfhdStrydNnb1ROnF4/jtYEGozdzVksrjZwo076v4ynzDhScsko+hERHEHDM8ez3XQKB/xyuC54r3BihhDxviy+DxbwuF64JgQuD5+EbQmIJLmLNrC+80pWT/yRmb5jgEmJ8WwuBk7ZZ1MUOrvvlJyq8FrirJHUuhf+BjI0WcJtCspqZnccThO6zZGyzkQCvE774e6gZUqrnHHxxI5zINI3IrVFH7hc8ILh3dsJP/7U6dZ1GfwUn5/4ww7MrksyCDeBvE7PpnfL4hUS2BJMwjyID4HygHv0bip/tT61xnUjssCnRCjd8rZUMKqAhQW3aYobiT2RJ6osKcN4IVFr/oIkwl6RwBenvlLtpcIKxAClk9BwLUGiCY0PJqwGjZmFSWdT5ceALKhY5gLpAlRYAvgck5JvUER3HM+xo24VqnwIs7iF6GcsOowXYjnFveq0NihJ9au85wSYaWtbacBPRd8h56Ss8jcHmDR4oSTl5nsd8osPcuhQLiSR03yk+uFcARJYQmcqfyiejCJabPu0Ds6yQ3YijXh5O23W2JgIHw1oNeJBZfHsUA4cDhRenXSyHjvFNFz9WoWn+uwNDpoPPWeBMRZrA/cR57829HjWozVOREKXnzdeuB+kMoBja8PN5ia8JM8VhNqtrBC3UAPc9SkddT8x8kiMiDCISZDQuOEINt0nMmEHMR1/Kp5r1LA89GVGy4sqZSTUxr8f5DLG43M2CnrpYMA4HdMBviGG3aQNsS1XgjbA5Q51sqEBwyCOSL6JP3460wWCPMN401S+Hni2bgNXU4LuYHVvJ62AEl4cQ/wwqGeeMwN4jKZJQ0rGn89N6D6obHCUjaNWoyWxksPxPZByA9lzoAXTBPzjgTq/WYWCc3bTKL+zF+FZh7CewQPFkQMRAY6JgDKEQIBIgQzaS8wv8FrYQQIISQWhdBG44sJI2jY8V5B8FoCYqHf8BWSqBeNqWWDCY+mP79nPfl3dELgWbnOYr2qwHWfYq6YOD1ARAs6UThHZUA7sCn4oDwXU3gChgJLywCXvZU7Ye26zBUhhOvUA/UCnXDTUKCxxwqABxQdycPc5sD7BBEHPm/H12o5nIdjHD6aLMNqA0Z4ywLveg8Qkrz+3mu+7K91/oyAdhDPGO0S6jB4qmOvhVzea7j+ni4nArNu3hIhhndlwvQN8tw0wPM8eLQPTZwRQPtY8Fl2RiCukYC556ClMgEJPGsNuBfUGSxuj/o0mwVj3c9H0OBRvvwOlX+HnQ0lrHTAi3Tv3j1R5xBF2bm3aFfYUXF7QqzApQk3s6WBIOCOROOHJJEITL7J3+O7aXM2cyPYWxrBngOWSEOPBgQeKOyLBnoG93QbNR/N4qsv9Ru6gg4dOS8vMHIXIV4nPuEipaZmUTb3ytEztzw/DNeA30DEaGSg4OG1wjWgguJlmcC9/zpNRtDTr5vSLbzGgq8V90LR60FjgUZ81boIavPbTBFWaOAwLIP9c7nnjsYM5IZeT0DQfnm5QLyo1CD1h23o0aRjeITJB2uaIXYFLzsC0W8VFJlezMBoJmwfIVx4jkB6cEmPYYE03sNfntkdfuYoN3xvShy6XcgKvag8vj8EdkJEruIeNnrMyCaO4b7x3ODN9txKMdzww6uwflO0NCZoJC6ykEUPEb1sPA/0ytGDNsVfFVFYxHFq22mm7A9Re6vwtvl+sqXBwnFwHQnce8Q1YNgEDdtHjYaKsIJYR53Ckh6ffjlSsn3ft7M37mhAnCLrfO/By6lZqwniKURwPwTWYu48zPPcJh4EJFA18jDhvYAXpkO3eSWCF0SOzgiIGXEnBw4lCXnj2QYExUgjMtDdxySsrDRA1oDcbf6b90lj7TZkueQog5dwPteBpi3HUhe3RYYN6aUrN8S7he3hIdFERUXAQt3IuA7vW/d+XlxXg6VRgjBp1X6aNMJ4r/TCCnyEoZZOvRdRY+54gTv0SGdBB28z9l3MZYzG0dG9c7zfqFstWMDiGWjPDTyJBmwoC17kg7th9jhANMJzDE8GhsrR8Ft6aw4wpyDZLdKdDOJ3c/GKHXKMTr0XylI+8ORh5q4lKhNWEOHgaPAS3lWUy29c3j36LxYRjmByayLPCKhP4ASIhq5cL1HWN82CvyJUJqzQYUNi4Q495pH7eL8yQ29F3PnDkCrK2khY4TgoG3TYO/VZJCJpIf8N7y7SyjT/caJ4kDBkqQfaG+TyG+C+kjlsDe3hzkNBQekoCDqSHbrPpda/GgsrvJsYKh/g7i1eVojfZb7hNHzsamrN7cWQ0avkWisSVljNIo7FnQa0T2Mmr5dRgKiYM+UWFK9MWEGIYUQHntLu/IyHjl0loh5pbQbye4VO6DC+Pq1z+jDx2AsrvJwF3ABeTskQTwG8H3hpIWowbouXadbCrdzgbpelKRYuNTaQJob95i4Oke2Wc6WTxnRBsPQSYFNZZGE79CxWrNot2yzmHidIBUks8WKgwnou3yWVFsS7gM+L46KRXbRsZ6WGa8E1gLhnLtgiJKctqYGFh9HrR4OHigr3Pb7DS7psVbgYzoNrmDRzk1w7XljMdIPrF40izGulaZkO3B+GIZAH6lEYzo3FlxG4Pn9piNgS31BZTBm/4bo9uUHHvXsu52fC94f9lvI2uE94GxATheE/eKrwPbK3w7B+oukcpnPhPPAs4ljwSuGc87hsF3B5Y0YinhfOhePCe4btcR2m84UJwc7n37SlTPAv3PDYHp9N18znQvnK/WyXY2tlvIjrCYamUEcwPDZlVqAMG6AXiGVSEKuD3vWZpDTxgqIBtFdoOAIgQ9SnH3+dIXUP3s30azksUEwxUugcFBcbz5ICeUPMwJOnF1YYPu81eCmT8zIRGiDvnLwCeTfbdpolvXs0TvbcL0gcnscBLMowJAsyRsMLjxJmYmGdTKyZqV2HHhj6QcelH5938GhfwnAD9sX1Q7yjE4IhZz1Ms0Dn0g8dPGi1/17p9WexGMHwcl9udEZOXCseK0vPNIQWtkciX3du4ONY8MMDeuHiNYmtwZAK6gS8HnpRpuHi5esUse+ENGhVWdhaPFZ8r1gPsRc3cJqwQucTnS542tCh0YQVRATekV+57DAciHKxFFbgNSxm3Z9FEkQzvLuY6TeXOxndWcDAi4cOjyUgrNBAQ+Qg3YllHULwP64PnUSIm7SrWbJaAoYqUU+QcFfzhNoCHB/P35s7noh5GsqNNFZQgLcVohZle4U73JhNrQfOvTHoAA3mssG7AC+6peDAu4r3+Lt2U2kiv8Noe1B/IEyRsqWLm6cIINQJfb3G+4DYsd78LHqxwNzC1wOxl8Flg1EK1Ft0NhDDaQm0ceATlOF4jw20c88x6QAihGXvvpP03S/T6IdfPcoJK4S5wBOEdgF1dQlzYzJfJ2ayYhheRCALRDxLy9hCCCvk4+vN7y/aHHRYNSAebxTXe3gEsQySkbDCmpzIK4h6ftJi9AQdX8RU9eTfIaD2cj1HBxmd6s3bDlHjr8eKEMc7+bDx2Aor9G5AGhcuXRMBhXFluP1RcVE5QIzwWikouAJQnyEKIF7Q+8SQI7w4IGo0NneKH94MKnjd4F2ZNCOABnIPF8Pb7hP8pAHGEAiGpY1EUFZ2vngMZ8wLKmnATTEUl0UYw/OFoSPtXjH8MW1uoAhbvMeWjVdlAJGjEUGszJgp6+QaIVTRAHTjhhSiF15ES8DjAC8tGi8MP/catETiRRAbg/gONFJoFPTAZ/TokTMNYgznQg8ef0PcQfRjSSWj4Ux4NPfxvaJcpDy5Zz6cDZ0kCHIE3xvFrAH4vRU3mBDhGDq0FzguvKUoE3QcwJkAOBJiCJ1DhA/k5psEC4QIgocxFIPYtbT07DJD6gDiBjEKgNxwEGbS2eMGFh5ZfLdp6wFDQYsYNYgyCHbUIUttjjLGkBKCv+ERG8kdyBET1ohHZAM3wBevlPUc2QqUPwKoMRSI5wYvDUQurnkld4S0lC0aUDf287NewZ0rxF3ifUCdtQSEAYL28WwgwiCkcN14xhAqmNwAj59+X4i97OwC2hN1Ut4n94lr5NnAAz+C94fwmbt4q7wPlsC+GN1A/YRXFmJF7oXLaNAoX+rS11NEMTyflsi/dVuGF9HhxFA/Yv4g6HHdqMPLuYOqvZt6oL7s5Y4RPKq4HwhtDUdPXJQEy/Bo4R23nBWL+D6INSRqhgcSnRE94H1Emy1LjXFZ4H5wbRg6x3XhvfQLwIx328W0o/BYCiu4EPFiRnDl3MqKH25IkBMqhhgThjJlLmtch1GfMYyBHi1c+BHRp6TOo+4/LIDIi+/cEYJEPMjtYtOSQuWbmFKAmC2Ha9CAmr7/o0xjiuNjW8vv7QWOg3LBcAkaEAzh4rNlI2EEeGqwwDbivOAJxgLd2N8acMw7LOgKzWWCjhwmudhyD/gdw47okUNYVpaeAfFQGBpBgwnPR1WB896/byp/PfA9yh/lp4etzwV1AR46lAMmB0HoSv2oYCft2Na2wf7w3JnqXBGXb3GVY+8sgXOiXsixWTBIJ9zKsU3XCTOVU0XAtniuBYVFpmvm+gPhWtl+OL5pP60uFUudsHxORii5F94P94K6j30rPSeu9S6/K3yNck7+t7JzlpZF+fdX+03/vR7W9rUE6gTqktwPG/42lWElN+QkPJbCCg8BLzKULHrGmuljlpQpc2VDzJ0Wi2b67pYQzqMYHvyzAjmHMCQEAYuhn4joE4Rgacuhr0cFNLqYfYfp/LbOKlZQUKg+VPC6goKCQhVh6lFX32umoKDw54E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gHR/x9HVMC76HQIOgAAAABJRU5ErkJggg==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2343150" y="6267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114300</xdr:rowOff>
    </xdr:to>
    <xdr:sp macro="" textlink="">
      <xdr:nvSpPr>
        <xdr:cNvPr id="1027" name="AutoShape 3" descr="data:image/png;base64,iVBORw0KGgoAAAANSUhEUgAAAlYAAADKCAYAAAEQmT6YAAAAAXNSR0IArs4c6QAAAARnQU1BAACxjwv8YQUAAAAJcEhZcwAAFxEAABcRAcom8z8AAKv7SURBVHhe7f13QFTX1j6O//79vu/nfe99b8m9uem9m2qMGks0MdEkxsRoYjSJvWKv2LvYK2IFVFRQEVQsgCKgKIoodlBsgCiCNAGxZf3Ws2YOHIYzMAMzysT95K4rM3PqPvs8+9lrr732/48UbIYqLDugCssOqMKyA6qw7MCfvrD+3b8R/UtnT/RvSJm3ss2/luLpQU3pXwMa0b8HNJbtOq4cZf6lFA4rrOsZOWXsavpN2hkeT0nnr8rn2CPn6Nr1bFrmG0apV7PoiZc7mfckeuatbobWpuMs8xZEn3w+nF6o1ZOef6cHdenraf7WBKN9n3ytM40LXiQ3D3vCXFja59t375j35gI1f2cqUNPfsH/2a2jewgSn1ax79+9TbNw5upl9Sz6fTkyhP/74g9ZtjObfHtC/X+ks3wPPvMk3yPbqh33EtM9aYb3yQW/5HgX17Nvd5e+X3+8lvwGmz71L9oM9+WpnauTRUW56z+lY85ZEx1OT5Lu/9qknn2eHrpbPLw1rLp81aAWmh1MLa3/sWYvCIims4uI7ZQpLw3PmgtAjPuGCfLf/4FnzN0SvfeRWZjv8/e3PU82fSqEVVuyFE+ZvTMB3eB2BZ4d8IZ+v5WbKZw2vun8j35+9dtH8jTML6x7XLH71bhXcls9xR5PJd/1eWsV2+7bthfVzp9nlvrNEZYUVd+mk+RsqeRW7eo8t8/kBnqQOPy8ZKt9vOhJu/sbJhbV330m6kZUvn2O4luE1/O6XaVRYWGxzYX3VeqJNhaW39Zv2yfdaYVna/7mZXkFAKyxcmx6/LB0u31e5sFLTsvi1yqOLl6/Lzc9euNX8S3nc59cQ/HIjM08+o+BwPSv9dkttq05hPXjwgPJvFZk/mQrrq9aTpAGB3b17T77XCis6MZ6K73FtNheWHs8ONr2G2YWm69Twwfi28v3xlCTzNzYW1t7ok3TqTIq0bBkZuZSdW0AFXDtuZOZTzKGzFLjloHnLUuCCwyKOSUsIfP79ePnXb0Mk5eYX2lxYQdti5bvsnALzN0Td+i4usx3+toWzxgV7yucndQU2fOMc+a7JjC7mb0zQapweNhVWZPQp+XeeVwhduHSdjp0wkd59btXqfu5OJ7kgLXHnzj2K3H+qhOBDdsVJVX+JW60cLmxbCwvAd2gRE05eoqAQU+G99F7Z1hC/+66NoNX+kWKr1u01JPgnzFoq/3Zp4eMz7H961aHvF/VnvWX6/Pe+n5q3MKHahfXl9xPpxOkr8lmPYi6sHayzLl7OEELfEBQjhbXEJ5SybubbVVjnktPle81eeLen+RcTGn8zpszvsBd5G6PCirt4Sr5DzdGQU5jPmqpBSaGZfi+rsYBqF1aLNpPppFFhFd+VwrqWYVLLqwMimWv+IC/vUMq0Ulg1HdUurO/aTTMsrNtcWFt3HqbrN0yctdIvXGqWl/cuunotu8qFtcmAH23F5q2mfY8cS5Z/rQGNkRHsKqy5i8sWFlql79t7WK1ZW3ccpjTu9gCLVuzkwnpAnvzv5ZQb9MRLpd0dDdPnBsm/KOifOpnU+9X0LMq4kUshoUfk8++9FtJB7hlo8gBAyzh0jC+dv3CNJkwPMH9Lci4AjRCwcNkOGjFuNUUfOEPT52+W7zR0cVvE9HCLRk1cS/6bY7jFLqLh49aYfzWh0sI6xBd2+myKU+xw/HnzWSpHOtdGS2zZftj818OBTTVLwQRVWHZAFZYdUIVlB1Rh2QFVWHZAFZYdUIVlB1Rh2QFVWHZAFZYdUIVlB/7UhbUxLkycfHprOqOr+ddSLI7wl9/E6ceGwdUHfzww/1oKhxQWxgj1o9Ew+IzgKdgedoS810ZQVMxpOn7qEqWkZlKdJsPNexLV/myo4YgyTMOZxBR6lj/D+wkjKh2JeeqNrlb3LfV6YtjeVBiwv7uVuovd/KaUfI+xRP12lnBYYVni0pUM8XfFHkmi9YH7pfCuXrspvvlPvxxp3oroo8ZcWOZRZM0lrH0GgrYfku+0UWnNiotNIzgYidbvo9/XVACl7mNAq0EajApm6rbl8t3r7t+avzHByYX1hwxarNu0TwoLTj8U1iefjzBvVRa46afeKDvKohWSHvj80nu95W+tsIxgKqyyvvT/r8dH5QoLBWgJfP+PqgxYVAajwsLY4sdNh9HefafI228PTZ0TSMkXr8tARt0v3M1blYVRYZkKpnQkxxL2FFZU4hH5zrKw/uZW3/ypFJb7Ak4rLLif8Rru2nOUCyuCIvadlO+W+YaW4Sw9rBVWrXoDzJ/KQyssvWnQCsbS0nIyzFs4sbDgo76WkctEfVkGUOEfB4wKCySL13BH+FHyXLGDwvYmyCAtfPP2FtZbdfqbP5kAn7s2Iq0VljYanc6mwXTDjej23WJqv8w0HP/ckC/Mv5qA7zAMZgl8/w+L720qrBNcOGcSUyklLUuG4/Pyi6jodjHz0g0K4dZumU+YectSXLh0je5zzdqy4zDN8dxKY6auo89ajpXBCHsLy/I1xHcIPwLseQ3xGaYPAtG+02P36Vj5DkP7ethcsw4fOUeRzD9DR6+Szxier8/c47VyF927V16T4JXr7LaIArcelMJCq4ZBCvCYPYX1QcMh8v2v3efJGORbn/STz3h4QIPmo+Rzn8HLSkajYQBuWF9Yy6MC5bt/6ILUXhj2VUmBNfboJLVJ+1xQXGjeyoRqF1bIriOGhZXMNQtBa6v899K0uYEsH/bJyDVGpz9uMsy8VVkYFRbw0ns95TfNuvdbbP7FBNQ8/e8wADdsyTtaQZxKKx07rDX2h5LvYQiX3HGidKhNQ7ULKzjkkGFhnb/IryEX1rpN0TR9XhCtWhdBx09errCwajqcVljJXFh3790n3/URNHnGBlq+Klyi+IqqUVgH45JkVLsyLDYPrhoBUYd69B+x0vxX5bC7sIaM8pXPCFary+JyY/ABqUGWOH8hXbZZ4h1KYyavo0XLd9CRhGS5WKh2S8TGn6eu/TypG79i+sHXiVzQGhB+VHznrvytLzOEI11kjgR+6DCD+g1fQfsOnJbPAEKkNKCBAb5oNZ4GuHtT61+ns7w5Jvdw5NgF+Q0YPWmt+a9SVFpYlqPIjjTICFuRlHzV/Nejg801S0EVll1QhWUHVGHZAVVYdkAVlh1QhWUHVGEpOAWqYik4BapiKTgFqmIpOAWqYv0JcD0vi06knaNjKYkllsB2Kesq3blvu79QQ3rODdp1cj8ti9pEXnv9ZSZv0vXLNnmoNaiK5SRgeAJOYCNvuyOQwZUJ80b1A1IVGcaQD1kkINCj3pQOJfk/KrMnB37GFdYUk2MNNapiGQUAWALDH4jDORR/Tsa6MXkYAU3A5m2xlJicTgknTW8XgpswUomYHYwxIcjJaIZjg69GlhtxrMw6dJ9n3tuEXoOXGkZc6A1T68+eSzPvUYrK9tObKTKN6IuZXcs87Nfcv6HkjBTKzM8RQ4YK731BklhGv10XH1NyBg0oJ/2QMuzjiT/ThQzT8DVwq7iQxgQvktFX/Xbzw/3MW5SH61Us3gZBX7FxSRKeg5nqUTGmWaMIAENKEgSBocBS0jIlNQn+rvelO71Ru5/x1FkwvN4Yz7/do+RhyvC4wTYa3vi4b8m2CCQ7m1T6UHBu94l+ZaLwPOaVnRGqr1iSPsDyXJbG0CerwAO3TIeix3+Zg9Fglol16k5uX/IbbHWM9bwThcVFfK7SivoEH6v4nnFT65KMhQA55LdBKBMmpSOqEFgTECXpWzaHxNLxk5eY2TIkjQsGZNE0IXjO1jnZWgYAmFHchQZkE9C2e76WKaLHCFNmbaJ36g4Qe+1DN/O3JpSrWDbA1op1PuNKSUgo7K+6LCkAmjXtNzStxbqsT0b4cnaPku1RSUNPxZh/KQuXrViYCw4gNQSCCgFEYaJi4TcwBaKdps0OpLj4ZAmtqNN0uMMrlpb1BfY2V5qqQF+xwH64TktbY46e0qCvWDCwB3SUZqgklk0XKoKlNtJXOgQ+otwqQodlI0q2x/E3Hikfkge4XMUC80BjRe0/LU0h4g+1ioUgTGRiQCCmVrGQHggiGimCEDrnzIpVUcRrRdBXrFfYEGWmN+iq0D0J5q1NsKxYqDTQSjBLEd5hmXGYM/DkgFLG+lvf+nS3ElHeckHfku1RmXdy79EITqtYCacum/8yxou1uMDYXv/Ijbq6eVJ0zGmpNJUB2yA6LiwioaRiIVgVQMWKZL0Vyr+hYp1OTHV6xfqpsykDGuyFCppCxFtpFUWb9qHB0U0hkhgiMZj2O+bVrIrZYv61LLR8V5rtO2d6SY2AAFw9w2FyQAHrLiM4rGIh6u/g4USx7WHxkqtm7NT1Er08bKwpjcnBw0nyOyrRyTNXJEwbmqN7Py/JOGkUNWgJTDQAE6FioVeIuUFIDQUguBdZK7eaU06dTUqTKEP0CtF7dEbFQjZMfcUYMaFsGhYNyMakbdNv2Arztybohf2XP0wwf1sxKtNYeOm03zUbtnGO+ddSXM25UZIaS7NRgQvMv5YiPSeT/q9PaWWF/b6ifEpSDQ6rWFo+HwBRlKhYiKREJUDoqZbfBwDrwL+DMNQvWk2QIGcEL9tasRD8HMrNH6Icr3HFCthsouOZC4Il8RGiNfF2IaBw0fKdUgERPYnwVUdXLOBmdr6wlba9ZmjWLL/r1Gehea9STJm1sdx21kxzN9gq3p8xZ+bTrP7U38y/lAK9PUuXQ0WG8y3ZW5oTyQiPvGI1bz2Jtu6Ik0RSNlUsrkyoWEhdBtT/ciS9/rGbJKPq0ncRV7IYWmt2MWCizFKfUAkgh8i3p2J9woIZUxBgHzUeYv62chw9foGafDtW9BbYuNanA2m8hz/d0qVwtIbMm3nkxz3blr9MpQYtRpecX2/1mpn00u8rR1Oj6Z3EGnAlO5lamrrREl/O7lmyLazpTOsvSuatHJoSsoxeGf41PT/0S7EXh31F3y/sT2fTS0OSK8Mjr1jftJ0qzag9FQsaa5u5uWvTcaYI6M5cqXoOXEKr1keQ77oIcUXA5YDUb+gRIv2bPRVLoXp45BXr+1+m21WxwD5IT4f8gfCmw7vuvXaP/DZJZm6E0RKfXVLpMIOjqhWr//CVFHMoUf5GU4uZFzj+1p1x8p2GxPNXqffgpXztph5tQOB+mjjdNLEBIwHjpvrL30D/4SukmTYC7mWguzetXL1bzoXrB/A3dCOAFwaAg3jQaJ8SZ6mGkRP95JxA6G6TCIePb/AoH9ofa3LPjJmyTnx7QF5eIQ3g47frYtJeW3YcoiGjTZNAioqKpQw0/QptDECKDOLjIZVgRah2xSrg3ham5WCqIR64GH/GjF694buS39nOadtxxauuofJq/2pm+ZsYnw+fDx05L5XNGh7c/4OmzQksKUy3Ictk+0P8wnTsXVYjea0MlY6EVtDdB3iVJLj8mXuMOI42Y2bCNH9yG7pc/kZOWz1u3bpNN3NuSeVAKleUDTBzfjB1NuuyIWNMDx25bOd5baOCQlNOb+A+V0x37jhs2X5IPuOFAlCZ126IkhzgqLxTZm+UXN4AOlQr1+wp0X2DuGLPXBAkLz1GNPBiTjTnl9y0xfRCIFk6Xo7Rk9bJZ2twGGMpKOihKpaCU6AqloJToCqWglOgKpaCU6AqloJToCqWglOgKpaCw6EqlYLDoSqVgsOhKpWCw6EqlYLDoSqVgsOhKpWCw6EqlYLDoSqVgsOhKpWLo/DObZnJrM8iAzt19TzdLKg4gtMIxXeL6diVs7T24A7yjFhP3vuDKDLpCGUX5pm3qByqUrkoEJLcZEZn+mf/hjKHz8iQP+GpQU1o4e6KoziBzFvZ9PmsbqXH0822wcRWHOuNkS0p4owp8rQiqErlBGByBiZy3Llb+aTaqqLZ7O5lpllVZKgUDT06mvcsj+MpSTI72mhfS0OF6+473rynMWpUpULst+XCc5aGhZyuZ+TSzt1HZV3/1LQsunQ5Q6bRHzt+SWLUsZRPRPQJij5wmq7fyJUVZzDR4eX3etO2XUfMZyvF01g3TbfYXGWGReqMgBUZMHP5uXe6y3y+F2r1lO0//mwYJZwqnRyix6wFW+w6/zc/T5FJEUaVQGMnGP62/L3X6knms5YC8yn/t/cn5bbFXEDT8Uz/Wv4WeCTcfITyqFGVame49anaGrRJB4ePnpfZ03fv3qfCwmIqKrpDl6/ckMWrMIsZKx6eOpsi20YdOENJyen0yvt9ZKKrJV75wHiipzXDLGY9MEEBWWOMttUMM5fb/D7TvEcp5i0Osev8rX+bQZezrkrF0T/kxREBdCM/uyTX1dn0i9Rg6m9lKsP/9q5D9y2Womy1sH+ZbZAcZGnURrqrSzV0Mu285NLSb4dm1RpcrlIh/Q+AShW843Bppbp9R6Y35XGlQtMjleqMVqlOy+wea5Xq6TeYBXQrPYJp9A8Sy2rqf3/q9bJMhTwS+u0xGxqzmV98r6cwl/63URZryFhWKv15jOybn6bQhRupZdjj9ZFlV5XU4z8Dm5SpDNuPl11KSv8bKmfYKeNpZvcf3Kcnddvi/Fij0AiuW6mOaJXqHuXnF8mcQX2lOnLsYkmlWrEmnD5sPERySxlVqjKJydgwVUvLiYDKkZnFPR+LbTR4++0u3ZYrR48BXnJNGq5ezSpTaZ5+s2vJvD9AX6nQZN69z0xiea4y9ke5SvXW6Fb8gzE2x+8u2Q7W1qt0ZnbKzWtSkbTfnh78ufkXY/RePbnMsbr6jjP/UhYuW6liDidKpYIYzs8vLMdUcceSS5q/0IhjlHjuqlWmsgQmzOorCpKzWUODr0wr+cFq1TdOQxTHrKqvpEd1k28tKxUW1KsM9lSq4KMRZSrCdwv6mX/h8j4RXaYZrT+lg/kXY0QkHipz3nqTjbd3uUq1dmOU/AvhjRwLWqUqZE2FSaw5eQXCNMEszhO4CQTC9ybIbGNnVKo3dSkeJ8/caP62PN74uF9JNr4Dh0tzJDi7Uv1Hl20PhkqmwWP7yjLHGRIwy/yLMS5lXpW0Q9r2cDEYwWUrVf2vRrLwnSVNTW5ugTAVZv0izRDW6hs1ya+kUglTOaFSIfOMXjPNWmicO6oiWFaq+w/QxlUMWyrV7Xt3qO3iISXbwP7CvTz9mvHugfPLJFfz2FE2LZIl8opuSbY+bXsk+TCCy1YqJKQVpuKeHqZwl1QqZir0BPcdPEsnTl+WJnC1/14664Tm7wZrLYhx03a9JfmtvdBXKvxrlNrx3U8Hmrc2wbJSwfSpHWH6ZGmajQ3yNB/BBMtKNWOnj/kXYxTcKfpzVqo1G0y5M5HZGA9Rq1To1p+7kE45zB4FRbdLKhWWZR0yZpVkHnZmpXqZt99gzqtlD/SVyppB3OthVKkqMmxrlNRspJ2VCmm0/5SVarU5qwmyzqxaH6mrVMUsxtMkCQb+RqU6etwkiIO3H2amco1KpaV+1NvL75ddH92oUmm5Qi2TnYG1TqWVLserh2gqXaUaG7TI/IsxkOddv8CANVeG0yoVcqFn88NGLs9U/juJm5/DR5MpIvokjZq4VtLiaOsDa7ClUo1krfR2vf60becRU6ViTZWZlV+uUiHNzsOsVNjeMgOxHkiQBscsTO9yKKOpuAKlXb1J165nl7EbmWUHhi0r1ZujvqM7rKFu3y2W3J2oSNpvcBlEJppyqVpiy7G9ZY7zw6KyzawlDl86xccudUF8PLGd+ZeycFqlAntYw8CRPjJkgrewduOhNGPeZqlgtlQq+IWAiH0npVIhpxIerlapcvO5+Su4TeGRxyV9NoBhGizm7wyhDhbBdrCpszeZfykPiHCNeZB/S4OlUHdE729IwOyS32DInGcE9Ob0fqoXhzc3/2KM2btWlTluG89B5l/KwmGV6nD8OTp52rTQNx4uxuCuXc/hB54rDz0vv0jeVlQeyffEbx8y4oXvPS5ZiZF+EeN6lcFnrWmbPVEnaNmqsNJKVVDM7HhD8pijScR275jTVyOx2ZmkNIdXKuDNOv1KKlW3vmWFsAYwEyqTtl1s3DnzL86pVEh5rfd+w6ZzU2cJ9AT1lervzHBp2aZV6I3whvu3Jdvi/H4HQ8y/lIXDKtWeqJOmbMX7T4vH+Jk3uslY3Ksfukmh7ubKg9+R1Xip9y5avHKXDDu0+HFySYa37aGVP3Ak8Af2RB2XSoUKhIx7qFTIkpybV0i3Copo154ESeoFBATtc1ql+q6dR0llwT64HkuMmbK+ZBsMCuczk2pYuHR7SaVC1uPComLzL9ZRWaUCZuz0LrPGzV971+UmsvzSIe+Pb1OyDQy9RmRDtkRbr8FltkNlLLpTeh96OKxSofkB7t97IJUK42FAk2/GSkFjfE7DHm6awGR4e5Gg/xXzAK09leqXbnOpa99F5SoVNBwqFaIY8LlesxHUqoOH0yrVsZMXy6TJfv6dHrTUJ4zSr9+k89wbRQpGiHjt9y++Kxs2Au/6SywFtN+RrHbOoq20mvWZke0Ii7epUgH/GVR23O+XJcPNv5TiSlZ6GQ0GQ4V5ZvDn1JqbtzqTfjGMYvh2XtnlVPR4pJUKSf0xtPLmx6ahA1sq1YrVJk0VvD2WJkwPkNSIaelcqfj4p85ekWY1L7+QQvhYGB4B0LQiwb8zKhXwQ4fpJZWiInvp3V7l8mmibIxSaVszRCnYWqk2xYWWqQhYDQIOTEv09ptc5niVWUURCsAjr1QpKZlVqlRhEcdo7uJtlMPNHcb1oKuQDhsxV9BvSOp/KN5UqXzX73VqpQK69fMUTWRZCTR7idlMy/NpCfjc9HneKzJ7KhVgucbga1bcAHPD1pTb1tLw++czupbxyhvhEVeqnpSeni3jZ4AtlQqrPgAQ+wNH+dDXP02h9xsOptpNhoqzE50DVCoMNle1UiVwk4T1BLU85+jl2QK4C5CYv1b9gdJJQFOG/Y8csy1XOVwgCPT77NsxJee2tB79vSgl+5pEcmo51FvpBoktkXjtkuRk17ZtOK0jJVwxJdC1BJ4bFq5sMO13emHYV9xrbEYvcM/x9ZEtyWd/sNWlRizxyCsVfDBv1La9Ui3xCZV/sW7NHM8t0gmATwzDNOhNpl/PlvE/+MGQsRewt1IpVA+PvFJh1YaqVCoIcSzy+HvvhZJ6un33ubJ0iVapAreWVioIZ4wBqkr1cPDIK1V2ThUrVXg8TZ8XKEvBJV9Kl9W10Mxg0SK4FTDYjEFnACtfPYpKtcw3TNY2dBQQaWELEJuPXOkakOvdGpAf3xb4mBdJsAWPvFLl5hbaVak8V+yUf1GpPOaaEuMnJadJRdIqFZgKlepgFSsVVgYbOm4134fpc/8R3uS1chf1G7a8zMMCxk71Jy/zNeFasMqCNvw00N1HBrkB6D3oJZSFEeT4w1fQuCn+tHe/aYUNLHowaKS3LPAEpKRmyr+TZm4U14IeOE9f3h8AQ2NCA4B1olv94iF/X+Qy7ztsRckKFguWhFB/8ypg+G7waF9xXAN4IXA9983rNwYEmcY1V67ZTcPHGa8upsFhlUqrNKZC/4Ne5V4T0PjrMaJ7igpLV2DQKhXWO8ZKCNoSsrZUKqyiBWzbGSdBcXiQiefTZNmMIwmoVJmUnXtLls+FoxXwXL5DKtVL7xrPprFEI75mxJLD3QFA/PflCoWKe+yEKUZLw3yvEFk8HNAGuwFUnlGT15Y4dhvzywV4cQU3Qou2k/mFvC9y4Pee8+U7LLQ0gCuVxlBo3oFfus4RN4oeXd1KB4M3BR+U57BuoykeHdcOnEtOl+Xm4vjlg5MVDuvzF0zHxjOa4BEgFQvQVq6I4hcMGD3ZNHcQM5g696l44LnalQpvBW5Qv4SI5RIjMP3vZbbjyoUKVrIUSCWm37ai/cptx+fCvympWVLBKgLWo9kQdKDkLcWgLtZsQaWC20IDGGTc1PX046+mWTIYa/TkSo+mGOsTrt0QLeskAsPG+NIK7rmeSzY9xPlLtsu/Gr7vMJ0f7H3CqluIcwd6DFhCa/yjpDIAWsy9f+B+YT095izawt+bKlEQd1JQqRANi/HI33qYKilewqDth0tGGnoPXkazF5kW9EbZIO4M3n8Aa94A+w6a1r2ZOMO03IgbM9u0OWUXKLdEtSoVmhr0qjDe50p2Jim1ZLDZ0RhtMVvGGi6bWfDPCIc1fwoKGlSlUnA4VKVScDhUpVJwOFSlUnA4VKVScDhUpVJwOFSlUnA4VKVScDhUpVJwOFSlUnA4VKVScDhUpVJwOFSlUnA4VKVSUFBwCSiyUlBQcAkoslJQUHAJKLJSUFBwCSiyUlBQcAkoslJQUHAJKLJSUFBwCSiyUlBQcAkoslJQUHAJKLJSUHhEwAJnK6IDqefqSdR0Zjf6cHwbemfM9/T26FYV2rtjW8vKL98t6EvDN86lgMM7KeWm43IZa0jJukbrY3fQgPXT6bPpneXcL49oQc8NaUZPDWoqS3djFZunB38uKflfdf+WPhjfllp7DqRp21dQZGIcFVpZ2qgqUGSloPCQsflIOL064hv6e9/ShYWrY/9iwwIwII42iwdbXe/DFpxMO08/eg7iYzWVNXD169raa1hW6+99G8j6thO3eskyqNWBIisrQLL4hJOXKP5YMh2pjh1NlhzgBw4n0tGECxS1/5TkmT4cf15WysS/sF27j9KhI+f4fBf43/MUfeAMxRw6y5Yon/fHnpVjIUNuDP+NffbxNqF7jknubHzGoovYBgv7rFgdTtvD4mnL9sOytl1lQNrl6XODaPo855nH3M2SU9seYH1grBmD/ZEkHst/fPvzVGrRZjK17ThTEslPmRVIG4Ji6EqKbSsRWALl6DFns1PuHysnrF5fuk7y6pit9DQTAQjG6AV3hP2DiavpjM50Ocu21R6AzFs51GDqb7Kv0TEdYf/Xpx4N8p9huOCkLVBkZQVYwsSWdZ8rA3KeB4UcoiupphfpUPw5Onz0vDwwrMGDFSyQYz32SFLJIghFRXcokF/Q1LQsWfINuduRHx7bgUSPn7okBIT03tpqDVgwIIpfurv37lNScrosKoBVMP79SmebVsLAymLaKqrOMizI2aH7PPMZjYEymOe1jd76pH/Jwuj2GM6BBUyxWkf69RzzUSsGliXGfs64fyzphyX3gMz8bPrJa0iZZYgtDcvyPT24KdWe+DM1m92dvpzdo4w1ndGFanE38CneprLjPDvkC9p9OlbOXRGikuLpr33qllnt1tKwaDu6fbiu9kuHy1re44I8aczmhTRgnQd9v7C/LCMIJVbRdeE4dad0oBv5lTegllBkZQWOIiscB62+tnKJRlZYVAIrn2DJQUOy2horS1VjSZm8W0V0JCFZVlbRkxUIbJ1Zqbg6WWHd8iFjfJmgStc5t2ZYB9Rkxr9rBqL4qdOsStd+elhkhTVCG3t04pfZOimMC17MZWG8zJElkq5fYULrUW5VY81AWFjH/VquaekjIxw4n0CvjfzG6gK26F424ms+nmpauacyYOUk+LneGNmS/mmFtHD/rZjcbjB52wNFVlbgLLLCwnKHuVsHZYV1Vm9m3xKyQjdRW7Ps9u07QkLY53RiiomsuEtZXKwjq3QmqzNMVhujZZ87d+/RnugTsnxnHG9br5m7vHy2ktVS3zBZ0caazfHcRkNHr7JKJi+824Mmz9xkuK9msxZuYSUYYz5jKXC/zX+caHVh4Zff70V1mgylEePX0PrAfbSFy23rzjjayMeaPm+zLIuuLWRcft/eVKfpcFkq3hqskdVLfN66Xwyn2XzdRvdji81csEVW+wZAVo08OhoSA9QIlEnshROyrT3o7D2W/mqwzDrsH30bsPoxXsoq/3YBtV82wqoSgs/q9+WjqNDGtWv1OJN+QQYBjIgZXWA46OeHr610kWU9FFlZgbPI6iCTEnxTDx78UUJWIJrI/acoP79QtqmYrEjI6HLKDZOyMr8IIL/FK3fS4NE+5D7Bj96q00/W0rOVrGwBVjfHauOWxICX/Kk3ulBWduWrnRsBixCi66Y/JuxlPk+nPgvoWkbl3blbXEZY3+7Fd8sf5/laPVjdzLR6HGtkBfKEf0xbnLG6cBZZRSQepv/uWbvcMbXjfjW3p3nLsjiVdo5edf/GkFBgr4z42mZFZQTvfUFWu5ZQbF9yNzfrVq5568qhyMoKHEZW3C3z37yfLprJCo7yGCYs+LI2hxyimznlyQoLQoKski9dk/UIsaAmVrq/xwoMiD9+QcgKv60JMDlv0UUM35vAKu2eLFJZ9wtWVnZ0A21BZWSVedN+stq15yi9+XHfMseDgbx+7TmfsrJsPyZ8ex26zzdUaLhubWVbS1RGVuiiOgLOIqtuvuPpL73rljsmDMpqSIBp/UpLLIvaxAqnieH1YL8Oy90p7/Yt89b2I4GJrs7kX7g7WL6biq7re+N+pJjkBPPWlUORlRU4kqzWbowqWdMb3b0JMzbQgqXbaeL0DeJgtySrIlZW3n57xLmO0b/cvALq2s+T3vi4H9WqP4Cat5lEyfxbAncHV5lX5QVZYRQQ6stVyArXipWI9cfSDGpoyqxN5i1tBxaR3R4aTzv42ekNZZCZlWfeqixclazg8/lmfh/prlkeD2Y6TyNKzzH22Y0JXmTaziA8AWEVE7Z4yXtQVeD6fljYX1SU5fFxv1BuW46VripdGRRZWYGzyAohCZ7cXTtwKJHGTfMvIaswVkVQWYAlWeUwWWE/bX15dCWxUjLIym9DlHyHNeF3Rx6XLqSrkFUmq6YWTLyWXUAc//XabrTcN9y8pXNREVk1+34CnWECTDqfXqmdPXdVuvXWUBFZ4bvnh35JHVeOphGb5kmwp6UNY+u3dhq1WzKM3hz9nVXHOuyJfg3pxWFfUVRinPns5eEeOF/Oa0RWf3OrTzN2+oiPtKq4VVwoI4c4luXxQVa4vo1HwsxbVw5FVlbgLLJCjBWWXofPKmBzDGXxCw4SQndIq+jWyAqjhKg8+w6eFbJC6MKbdfpR3WbuVLvpMGrbaaZsc5a/r9NkeI0nqxusdL5qPbFciAJ8VbXqDaAN3H1+GLBGVprhfm2xp97oSr7rIsxHLY+KyMpRhmMjELPTyjGVjrY5m6wK7hRRh2UjFFk5G44iK4z0rfaPFHIB9u47yYR1Shziq9ZH0o3MvHJkhVFBOMsRtoDtobigvPC9nqyOHr9I3mv3yD4PuKuCETJFVvajMrKy1Z59uxtt3nbIfNTycCZZwUmOaTBTQ5ZT0V3TqHJlGBvsKftaIyscy57ROktkF+ZR28WDrZLVK8NbUPBR6+RuCRclqz/kpYWTGsoFsUV3iu+JIsELDUdrXn4RZXMX62Z2vvgqMm7kyt+2wnFkdY+WrwqnCCYdOMX9NkZTRPTJsmTF2yBAFCoLwD14rthhhaygzk7R+QvpQlYr/XbLPvD/BG8/LPd+9pwiK3tgjaxwnxhVbdh8FDVsUbF9+pW7+LfwTKyhMrKCsxtO508mty9jCAF4ZvDnhvvA4BMavXmh+Sy2Y2nkBgkhMLoeRLL3WzeNia/qc/vOX79CTWZ0MfSpoQv77pgfKDop3rx15XA5sjrM3aKU1ExxKIOo0J2yVaoOGulD/3mtC73+kRu1+HEy9Rq4hAICY2RaTf6tsrEkDiOre/do0qyN5D5pLe3df4q69F1E20OPyHVrZFXMymrrrjh5eYGKyeoPmaaTmHzVKlmdcSGyav7jJMPYLRDWgiUh5i1tx3F+lj93miWBmHr77pdptDvS2HldmYPdxupVKWxxsB+6eNK8dVkcSE6gF4Z9aZXoEBkOFZNXZPvo3dErZ+nl4c3l3JbHg9p6f3xbunLzmnlr+7HjeDQ9N/TLcseGgWAbT+9MadmmUXJbUOPIKv16tpAHhuVPnL5CJ9lOnblCp8+myMuLkR68NOgGpaRlytwxBEheu54jLz5emJtsUFP4G2oF3Ss4ssdOWU+tf51JLX+aSk2+HUu1Gw+jNz/uRy/U6kn/4pf6H893pNc+dKMGX46iXoOW0CruvlUXUFY+ayP4ek0PHU5wqCyQ1co1u+k6Kz6QFQId9WS1cNl2GfHDHD+EJCAYsoCJCNgQfIDa95hLP/w6ndaYrxFktWlLjImsEtNcgqzQ/R031Z+P4VbmeDDTaOBG85a2Y4JHgJBMueO900P8hUaojKxqymhg3KVT9MG4NlYd63CqY4rOlZvp5j0qxo1b2dRibm9DstIM2RPQk7EXOYX5Qp7WyBU2YtNcLlvbovWBGkdW4XuPS4T2ueT0EgNJ4aUGlvqE0pu1+wnRNP9hEtVtOoLeYsKZ6LGBu4X3KZtVCBzPSeevlhhGx84kpsokWiiy9GvZNJ9b7WMnLgkhoMtoCXQxt4dV/yVHFw/Ocs1nhfCCPVHHJdBw2aowup6RIy8tyCoj0xS0WFBQTHM8t8q1dXZbRJu2HqTZi7ZINxfAXMPD8eco+uAZOQZwm8nKf/M+IWWMXrkCWQEoj7c+6VfmeNox3/t0kET82wo0bDiW5fW9zMeqVa8/neY6YISKyOqbn6bUGLICEq9dpLrcNQQxWR4Dhi4Xuo22BnOuPRjCXcymhseC/aVPXRoVuMC8tW24WZBLrRcPor9ZySqB+3+fu7v2BpzWOLKK2neKX8q75k8mwMcXxy8nukDzvEK4G9dXtgMuXs6gJt+MlakgeOmPnbhIty32B0A+e7n7BIc3iKve5+4S4Q0lVb/ZSHr/08H09BvdpMID9+4xWXF3rbqAarIkq527j4l68vLexSRsIqugkNiS7AgaWZ1kRRmC7iErxqDth1g1FUkZYH8oTUS1Y1Y/9kN8EYjL1cgKGD15nWEEu0YeyNZg1KBogDtgY3AM1ao/UEjH8ji45kWsVK0BAbjv1B1gcF+96e26/XnfHeIWqC4cQVZACnfNPpvBPYEKQhde5O5dZJL1sAU9BvnPNHSC6w3n+mjiT7TxcKhMpUnPyZQuZ3ZRvnQVQTzzwv2kW1lRSAW6lxgIWHfQ+vOwhhpHVpHRp+RF1uM+EwdelFKycqNIM1mBBCzJSpsQrAe6Y3u4CwbSwj71v3CnF2v1ombfjadLTHg7wuKlS4iuJ+BIskJXDtHoAFLEoGuBCb0tf5kqShBqL2Dzfkrj7iygJ6stOw4xWeVSIKurfH5hEU8VwtcFsko4eVEmLM9cuIVmsfJC1zUnh8mKybhOk2EuQ1YAgkNf4K6f/rh6e8Hctfuw0RCq12wENzDu9DHfI0I3oIAsr6nU3GjWgi3yPK0BjUHLdtNkLqDRMXBsuApAqKh7r9fua7OBPNv8boogdxRZAZnchft2Xh+rXbgnZISvEW2Ksy1WzWtPABNSQ8ORQUvD9YO84HeCgZyM7snS4Fd7icksKqlq9VGR1fcTJA8SXmjnkdXuErICKYbzdeBe4ESHjw5khSk5JWRVeJumzw+iU2ev0KYtB7l7mMvK4QCri8IyZBV39LxMQAYQDIpodvjo0N3Bi+xKZAVgYnaz7ycKMeiPXxUDgf3QYbqUky1IOp8mdcEaYVXVcB36rAuOIivgzr271HK+m5CA5fE000IQbAFyWvVePUm6mNbmC1bFMHUHAa+eEeurNc/yMSerntS89SRKT892HlkV35XQhRKyCo+XriDfCo2c6Cet7m89FlCLtpOpXZc51LH3ImrfbZ4kmjtx+pIEjmLwADP30RVCGWACNAYgMF8QPjwAZOX7EMjq2be6sVroJYSlGdTDf17vXG2y0oDnj0DaVu09+Lhd6Bk5pzXlZFI+zzKJ/vvVzvQdKySQNsq9KoCPdMrsTZKp4V8vd2QS7irOeagqjFDq79sWg1rEQAgAsmowDQnuGgjB6A0K5Y1RLemgHWSlYeC66TKRGSRjeVzYX93qURfvsVTM5GYrTqWdp/HBXvTeuDb0Xz0/or/0/sSqitMM2RQQ8vD/en5M/9enPn3Nym951CbKqELuKiMosvpxkji5g0MO0Rss2x3us+KXBuoHznJAIys4bdF1QywYMNtzS8lEW6itCdP9ZTqNv5msMK3mUZPVowbGpNAVxmALyiQ3j5XmAwfFFSjYjDv37lFuYT4hgR7UWP5tk+J3Nh57svq6zWTxCTmTrJYwoWDqDIBUw6ERx+Q6ps0NlBG9k9zdm7kwWIJFocCOnbxEY6ask1HRVesjhLwwjQPOc7ycm7fG0vGTlymWywROegCDCt5rIyT4FV2fPyNZKTzeeOzJ6pu2U0WNPCyy2rrzMO1kdQVlNXXOJon9OX76MnnM2yx52JHlE/nUR01ex/dyiXzW7RGy8tHIissA+bHiEy5IdlGNrBDWsMQ7lK5ey5Y8V48DWeFZAqgXNQ24NkdfFhqqipQk4vBu37G/+3ufj4m65YjrxbNwVP4vSzz2ZAUfB0bknEVW6J55MYlo3UCNrDBFaPo8U9gBHOyY45eUnCbboHszacYGOnLsAq30C6fUq1kSloDvUQbwY4Gs0G1cUoPICpW9KhUe91QR4RgdF91gLKiBLjWenxGqci0aKroePaxth8U78CwsYetxActtES+Iie1GhIV3pvfgZeUCX3GMis6J3xLPp1Gr9tPM35Si4v3Mf1jgdFKqLMBhiYqOZSsee7L6of10SW6HUTdnkZXnip0ylw/AZGP4rUBWiNDGCKCJrHYTRqQAkNL4af5CSEgnk5qWKcfASwllhTAHIavDSbSYvweEFFfuchpZIej0x99myn1ExmDakKeQqIau/Bmpa44dv0jtu80VEomIPkHf/jRFnNbWgIh7+J9A2i1/nsp/l77gCJTtMcBLZjAgj7r+JcUUJIQczPXcRqMnr5XnqwFde7y0iD3rN3yl5AqzFZh29dWPk6QeIY1PG75nZGbdxs+tz5BldD2zNLMlVDOuN/rAafq91wK6lFI6dQTbglA1rN0QRXMWbRF/m5CrlXc382YedevnKSmbMZdUC4YGNmw+IMHMmqJEd79py3F0gs+DkVQM1Ow/WEoUmNQOtwBmT3zf3kNCWjRg0AfhIngXUPexUpAGvGfZ2abyxUj25JkbS8oevZBu/T2lHidwGXV2WyghNhrWb9ovA0casB9mZiCLrMfcQJo4PcD8i/2oEWSFh46VXNK48q/kwoH5BUSV2Or1e2nG/CB5gP258n3cZDhNn7uZtm4/TEt9dtHnrcZTx14LaX3gfpq7aBv5+EVw5djHFl1iWA5p/LQA8l23VxLfNWo+mj5qNFQe4tqN+2i8RwB9+tUofvl3UdC2WAkVmDonUJzZgdsOVtngIB8+bjUtWx1GW1hVTZ29Sbp/mDIzYKS3+KLQrUPFWeoTRsHbD9G6TdFS2Rcs20HDx68RXxSO4bcxiivWARo7bb0EKs7jijt8whpRayCw4eNX04o1u2kh/9ag+ShqwPfzUeOhMlUn/9btarVuaNVbtfMQn9r5C9dkMQs9QXTrt1hmBkDhuQ1dLkSK1Dbtus6R7qwR7nLjMnTMKn62wbLvr93nlSErPPflrCgtrxsLbjRvPZFflkvk5x8paZxB1sCly9ep0dejS14uDECYpiSZPiOAFPXNGkBWGJnFFC3c39AxvvKy4aXu2HthSaMDfPnDBHke6LZ36bNIZk5oQKpmbWRZA46JetzFbZHE0hkBJNm++3y6kmpa5EF/75uCD8qz1chq2644+r3HfPkbITIod6QSAm4X35G5rytX75H0RL/ydnAbAGgoEYgbEHRAPp9Pvko//OohfwNY2q0T3w/m4aJuuo/3k8YbyLp5S84DhQeMmbyeG4ZSgkR9x7E14F3q0d9LGo41/lE0kOt8VfFIyQotzJ7IEyJDUUkQR4QRL2WON2QbhcM+fO8JVnDphl2JyoDnE7w9VhoQTBjWHwMvGdQXXiQ4//FiIg0zYsGgFK0BKhq+Or+AaOmKY3qSHpgniknIIGdtuhHOquWfB+mDFPSjUXdYqUKVYXqV9tJrmLd4m4Q2WAPI7MChJLkO3B9UA46H64SavaUjGagMNGo4D4J9C1nJaDhx+rKUlwa4ATCiC3LT4umsAT2DcFama7iBRVdXA+bAXriUwfdfeq94trjX1QF7Wcki22xppH9ObiFtC42T88L1YDlZ/0xiCq3nMoQa0hMrjn7mXJo0gDDci0b2KBcoRgQfA0hHpA9ZwVxdvYJDdhHUAQgGzDLQk729qHHdQAUFPRAgC9VtSWJVBQioGgJT4RFCkZWCgoJLQJGVgoKCS0CRlYKCgktAkZWCgoJLQJGVgoKCS0CRlYKCgktAkZWCgoJLQJGVgoKCS0CRlYKCgktAkZWCgoJLQJGVgoKCS0CRlYKCgktAkZWCgoJLQJGVgoKCS0CRlYKCgktAkZWCgoJLQJGVgoKCS0CRlYKCgktAkZWCgoJLQJGVgoKCS0CRlYKCgktAkZWCgoJLQJGVgoKCS0CRlYKCgktAkZWCgoJLQJGVgoKCS0CRlYKCgktAkZWCgoJLQJGVgoKCS0CRlYKCgktAkZWCgoJLQJGVgsIjxP0/HlBOYT5dyUqnM+nJlJCSRMdSEq3a8dQkOnf9MqXnZtKt4kLzUZyLXL6+89dTaN+5eNocv5t89weT194A8oxYT8uiNpHfwRDacTya4i+foas5N6jozm3zno6FIisFhUeAu/fv0Z4zsTRhixe19hxIn0xuT++ObU1vj/6erZVVe2fM9/T++Db02fRO1Ml7DM0NW00xyceo+O4d85Edg9t8vAPnj9HMnT7U1msIfTDhJ3p95Lf04rCv6JnBn9N/BjZh+4yeGtSUnh3yBb08vAW9xdfX2KMTua2ZSqtjttHFzFTz0RwDRVYKCg8ZV3MyyM1vCr0yojn9s18DeqJ/I/pXFeyJ/g1lf5BYd5/xFMPk8oCVWnXw4I8/6EByAnVfNYHJ5zu5tjLXN6AR/XtA4zL2L7Gy1/XUoCbU0KMjzd61itJZbTkCiqwUFB4iMvNz6Nfl7kwyDeWltnzxq2I4zt/7fsqk9T0t2L22yt0wqLOFu9dRLVZ4IMF/VuP6QGD/6NuAnuR/v5nXm2IvHDefpepQZKXgMrh37z7duXOPiovvUvGdu/L5D1YCroI/+L+V0YHSjTJ6watrUDXPD2lG44MXU2FxkfmstgHd0klbl0jXDscxOn5VDIrrCSZmdCGjk+LNZ6saFFlZwY2sPDp85BwdOZZcZYs/doEOHEqk8L3H6djxCxSfcIF27T5KcUeTKTrmNEUfOM3fX5R/w/Ym0FH+HfvtO3iWYvnce6JPyjH2x56lw/Hn5e/YuHN8zLN07MRF2hwSK/vINgfP0F7e/sSpy7RidTht2nKQdoQfpd2RJ8x3ZB1J56/SeI8Amj4vyHk2dzNNmxNI6dezzWetHPfuPaBDXA5LfcJo1MS11LnPQvqhw3Rq0WYytWw3lX7rOZ+Gj1tDi1fskvu/wwRmL25m59NS7zC5PsPrrqbNWriFTp9NkXPlFuVTi7m96R/88hq92I4wdNnw7+IIf7u6hF4RAfR/feo5lKj0BqX24rAv6VTaOfMZ7YciKys4zi89iON6Rk61LO7oBfJcvpMybuTK5/lLttOV1Ew+/iVav2mffA/i2R11vGSf0D3HhORCdh2h1KtZTFxJvP0V+e1ccjptDzsi+/UbvoK/Mx33CBNWWESCfD94lC+9UKsnvfJ+H6r3hbv5jqwDx/ufp36hZ97q5jR7+s2u9ORrneVeK8OtW7dp7YYo+uanyfR23f707NvdxZ6v1YNeeLcnvWg2fH4Ov/Hx3/qkP33RarwQW/4t21VF8sVrVL/ZSLk+o+uurr38Xi/avC1WznXm6gX6YHxbeXGNXmjNNP+P5i+yxW+kt3/w8Z9jhXXoYuUNFYAu2vNDm1VKVKKS5BrQhS29Rnw2XZfxfprhur5mss4uyDOf2T4osrKCU9waXk6pvmPwckomv3jR5k9Evuv2Shcm/dpNVlnH5Lu09JuUcLL0JYaKAilFQy1wV+c8v1Dp13Pkt9y8QjoYlyh/u0/wk3+By0yAUG7A+GkB9NK7vejVD9zkRawMu/YcpSde7kivftjHafbKB72FYEDSFQENRNuOs+RFxz5Gx7Jm2B77fdFqHN9TgjiLK8OFS9ep6bfj7D6XrfY2k+iWHYflXP6HQ2U0rSJfFV7617jL1Gh6R/pydo8y1mx2d6o3uQO9PLx5CVkYHQMGYvhp8VC6x927inDn3l1qs3gw/aPvp4bHgZlIqSG9MqIFfTW7J/VaM5lGBS6gccGeNGLjXOriPVac6RgVhJ/L2nWBzJ7kbiZUX1V674qsrMBRZHXpSgatCYg0fyolKyimysgK3UCQ1dlzaXT1mqn7pCeroWNXyb/An4Gs0F3+sNEQUUxGx7DVcB4osqU+oZV2DR8mWcF5/dTAJhW8zI3oJ68hFHM+QUYMM2/liENesxv52XQ5K532nz9Kff2mshr6skLiA3lEn6vYT7T37GHxU4H8jI6B7xGe0HHlKDqYfJyy+JqMkJZ9nbYlRNKXc7oLKVlTWVCVjZjYruVmmve0HYqsrMBRZHXxcoYQlAY9WYWEHpHvjMgqCWQVeYLu3L1HZ5JSuetouhY9WQ35E5HV0eMX6P0Gg+il93oa7q/ZKx+YjoV/jX7X7OX3ewtRePvtofsPrDfjD5OsMIz/5ABjBzZI4eNJ7ejYFdOzrQwPHjyghXvW0dODP7dKfn/vW5+Gs/KpCL1ZJf2tAlUFovLYscLmOK5UJq3flo+0ek24z2e5i7r2QIh5D9uhyMoKnEVW3uv2lJBVsLkSW5LVwcNJQlC7WWncLr4jf2vXoierwWN85V/gMpNZ/PFk+XuCnWRl8lm1o2fe7Fahvfw+H9PghYS99F4vk9/HYD/Y0290pSdfNfZZZecWUJvfZ/I1WycqEN2zb3WX87z6kYmMnnunOz3/Tg+rxIV96n4+guKY/K2hMrLC8Z82uB9bDder+axAVnhhjV7kv7nVp56rJlLRnWLZ1hZgJLTn6onS5bM8nnbM7xf2p8Ji41CG7MI8em/8j1Z9aDju78tHSYCoPThzNZnqcnfV6nH7NqCuPuO4Eblv3sM2KLKyAqeRFbf0xcX3KDW9lKxAXEePG5BVpBWyOmxAVvx71IHT0u1xn7CGXn6PXz4byerchXSaOmsTzV601dDmeG6luZ7bqPHXYwxfahDHlz9MkIEEo/01m7kgmK6ZfW96rF6/l16v7VbuuDCc7/WP3Kj1rzPIa+VOefG37oyj4JBDtIrLtefAJfRO3QFWiRSkPWS0LxUWGr+wFZHVa3zebv08af6SEMP7scXmeYXw80uTc1VEVv/HxDLQfwa/wPYFde5LihdnuuXxYIjlendMa0q5ec28dVlsPx4t+xp1AXGNUIGRZ+PMW9sO6FiP7SvED2bUHQQJfja9M124YV+EuyIrK3iYZIUu3qEjSfI3UCFZ5RZSZMxp+XuIjqzgG/u5yxz6sPEQeqf+QHrtQ375bSQriQBCDbNmZvzSda4Qk+VLDfXQZ/Ay00ZG++vNAllZefR9ew+rx63XbIQMUOTkFJj3KIvCwmIZPW38zVhDwgIJ1Wk6nJLOmwjDEhWR1Rsf96WAzTGmDY3uxQaTODCzN7kyshpUBbLCoWuN/cGQFEBCONdpVjpGmBqyjLfjbqnB6CJU2bfz3Cgjz/ZQEz0izhyiN0d/Z6iucF0YRAg/fcC8tW1QZGUFziKrlWt2S1CjnqzQhYuNs42scpis9u47KX/rySr50jXqMdBL1AtUDsIWQFi2kZVtqJCshpjJyk4knLxE7zUYVO64II936w+gjVtsq9CbeLtaTNJGpPNmnX602j/SRBwWqJCsauvIygFwBlkBtSf+bHhMkNBf+nwik5+N0Gv1JFFflvvB/qdXHXIPnEd379vXVdMAB3rzOT3pb33rGx4fJOm9L8i8tW1QZGUFziIrL+9QJiD4rG5aJasDVSArvHQxsWfl71GT19KLtWz3WdkKZ5DVqElrmVjLO8wRV+U2dDk9qMA5bon2fH0vGagrxJzhWHfvlX/xXJ2sQMCYAG2kjnAekMXJ1PKBmLfv3qY2iwcZKh+oNHy/ZO8G89b2AyERPVZNNDw+DNc7NYSfL/9nKxRZWYGjyAovg8/aCPMnE1lBWaWkZlLQ9kPynSVZxRxKFIIKCY0XYjt1pvRaEPAYud9EVv3dV8q/AM5z0HyM0VPW04t2ONhthTPI6pduc8SJrT/ey6wKa0FVBdvXTUAEv8nhXvYan3u7B3Xt5yllaQlXJ6sDycfouaHGPiuENbwxsiVdyizfBU7NzpC4LaPQBwR5vjyiBW1LiDJvbT/uPbhPE7Z6SViE5fFN52hEgwNmMWnaPqCgyMoKHEVWCOhcvjrc/ElPVlkUELhfvrMkK0yvwRQNOJIRzR13LFnCHE4nprJ6SqQd4abYGbdhK+RfwBXJKj+/iNr8NqNcXBV8T/W/HCn3ZA9u374rznaEC+BfzeAo7zVoCRUVlR/VcmWywlzD/munWQ3oxOTmb+e7Uf7t8v6+s+kX6dNpvxk618Uxz2rtwPkE89b2A4oPU3gwD9Ka6uvuO8Hw2qxBkZUVOIusJs/aSPOXbqdpcwNLlIMlWUUfOEMnTl8RsiosKqZw7g6+Vbc/ffTZEHr94760aNl22c6SrGJiz8jfrkJWmOf4KZMS9tcfD2SF7zFoYA/u339Au/Ycox1h8TIvUjMo1Lij5+V3S7gqWYGo1sVurzDOCl3AYRtmm/coCyT5qzOpnVWygh8Myf6qA1wfJlZbIyvEY+UU5Ju3rhyKrKzAWWSFrlvtpsPozU/6lcTf4DxaOAKgJ6uCgmKZ9Dxs3GrZHmTna+5WWpLVfhcjK/9N+4QQLP1VIKsmLcdKV9nZqIysNgTZ1xWtCJWSVcBMDCBWijTuwiEVzOvu31r1CcEw3y8q0RR4bImjV87QR1Yc8zhm3cnt6fRVU5BxVRF0dLdMLzI6B75rt2Qo3SzINW9dORRZWYEzlRW6eV7eu2hjkKnVhhM+yhyOAOjJ6tatIhkxw/QbAHFW2jSdvjqywuTomEOuRVbLV4XzdZYPBMU5vms3ja5lGE/tcCQqI6sFS0OkHiSdT6/QEtkuXb5Bd+9an4tXEVlhTl2Dqb+zEppDIzbOk8hzSxsSMIu6+Y6nz2d2lTl2RopFM4QedFo5WlK/GKEysqo3pYN0FauDkISoCsnqpyVDKEuRVfXhLLLyXLFTpkqkpt0s8VlduHSN9pqd5oARWSGNC5B185Z0bYDeg5fSyTNXZFt8tyfKNMt+5KS1MgL2Wg0nq2W+YXKdlscDcbTrMofv1fYuQlVREVnBEFbxyefDJVarIqv92VCJwk+7mmU+cnlURFYwdMlAFNYMkd8gIfiiKiIq/P7hhLZ03GAUUMPDICsEnb44rLkiK2fDWWS1YOl2GZXSO9irSlbI51S7yTCq/9VI+pi7lms3mrI7IBuDkFUNj7OqiKw6dJ9XI8gK39tiUIiIb7t67ab5yOVRGVk5whAdjoDL4KMRhnFlGhRZ/YngMLK6kC4vpYa5i7fS7dt3JGrdz5w6xpKsIvefErIK3BZL2TkFdOzEpZIEbnqy+rXHPPKYv5k2cHdy9JR15G92Biuysh2VkZWthjL4uu1kysyynqvJ2WSFCcnIyLkhblel6XEeBlkhC0NFZKV8Vg6Co8gK2RPKkJUnkxUrK4x0rVpvCha1JCsEg2LCr3/gPn5h8yR04SSTF6Anq24DFsu/ACLYtW6gIivb4UiyavWLB+XmWh+KdyZZafPtjl4xBQZXBkS115n0i5XRwAb0yeRf6JSVaTq2YtORcHqhAp/Vr8vcZTK1rVBkZQWOIqvEc2lluoGY3Ip4oMrI6qgNZNV9oJf8C6CbiBAHYKQiK5tRGVnhfnF/ldkL7/ag31jpFhRaD3KsjKzwPUjH0qxNiYHBd/XqiK/Jd/8WWYPQViSyamow1Xqc1UcTfpJ1AKuD1TFbTRlIrYQuIPNCXtGfPM4KfXE4qRE3U7KIAFtRUbEM9SPYEKNm2Tm3KCsrnzIzcymDzSgo0BocRVZInOcxN5BS0rKYoG7QxJkbJChUT1Z6VQRUSFbZt2jrTtM0nT81WXWrGWQFx3mjFqOpYYtRFVqD5qNoyqyNkv7HGioiK3yHtfc+YbWDNQT19s6YH2TRBct9ZD8mAkwYPpNuX5hBys3r1GyWcQQ7vnt7zPcUlWR/xgUNeD/nhq0xxYFZHB+G+x24bjoV2rESj0uRFcjpxOnLMgP/Jr+0ICP4CK7fyBXHJvxAcGifPpsqKVcQaBkVc0pe4nUbo2nIKB9avmq35DdCZDiIzhocRlZJqRLIibiq12q7UYs2k+S8l5m49GS12w6yCt5uis/6M5PVTx1ncQNjf65uNAT5+YUyLUlvSBFj70Tm12v35WsMl7p27Xp2pYbzVuQqqoisMMrXb60HFRQXUfG9OzINBYY5dkjTgkhwa1lB8f3vy0falXcKqzm3XjTAULVBbT035EvaGFfqvrAXCJlw3ziv3LE1QxkgLTKm5dgKlyIrpFbZHhovsSxQU/fv274U0xVWNpgw+9TrXanuF+78MsymqbMDZeTNKFLaUWR1JjGFvv91Om0Pi5eZ/x17L5Dsn5d1ygpOeCz2oKEisoJCxKo2gDWychWfVUVxVs2+n0Bp6dbDAIyAjKAz5gfRtz9Noda/zSix737xoBHj1wjpWKIiskKc1caHGRTqP8PQMV7EpNVnzRQJSbDcDwZ1BUd2UPwe8x62Ad0w+KeMjvlXt3o0J3S1eUv7UXinmLA+IsItjI6Pa160e715a9vgUmR19+59itxfGjxpK/D4objeZIWDbARIyPYiWvQP+tBbdfpT89aTaNREP/L1i5CsnTiPw3xWrKwQW6Vh+vzNMhqo7wYi4BM5mTToySo79xYdSbhAWG0HyGAViWW27rHK1DvYE5mssJwX4D7eNcjKf/N+euPjfuWIAhHsDb6yf7oNVBWm6SBjA65JMywigUUooEotURlZ1ZTpNgcvHJeVl432hYF0vlvQV/K024rRmxcaHgv2l96fyKrR9nTT9Dh3/TI1nNbRkGDRLXxuyBcUeKTUl2sLahRZoZuHIEfEFWH9Owzf4zOG7ZGF4OTpFH6B91PyhWtCJMiwmXb1JqVfy5au4A3uNsDPkZmVTzfYkNgNFfTmTX7hjybT9+2ni331w0Sp1O/WG8SVtA8980Y3+scLv4vq+rDRUPq6zRSaOH2DRIVXF2eT0miJ9y7zJ5KWXyOrZatMMtuSrMKZdOKPXyC/gCgKCY2jdZuiS/KrZ7LSAjF06etJTb4bK98BOM/O3SbHu6uQFZ5Jw+ajZH/98UxzA93p4mX7JjKDrEA6lteIidKd+iykWwXlnd+uQlZ37nG3atM8q0oIx/zPoCa0OMJ2tbJy32Z6ZlBTw+uBYx9O9stZpvg+e7E5frc5C6mxT+zD8W3p8MXSQSVbUKPICpN2UTlATvBNgZzwN7INgKygHs7zi32FiQo+KkzHQLcIC5Jm3AAx5VFefpEY/BS3Cm7LMdHtQsWPiU2inNwCUU9J567K5FYoNUxfQQBmUMgh2sDnR7rcOYu22v2yGMGSrDCBGaOBeEmWmkMaLMkK14Ou38Jl22WUqUHzkUxWpmFkkPGPv88Qh26dz4fJd8AZLiMQG+AqZIUBj586zS6XIgbE8X6DwbJuoj1AGRmtjIPjd+u3mG4Xl5964ipkBSSkJDKB/CxEYrk/DE74+lN/pbPXbIuPgvrB8lrWRhsxEXpFVKB5a9sBf1jP1ZPob9yVNDquZIOY52Z1pRxrqFlkVXhblBNe3lJjgmIlhVEWkM7HjYfSh58OpkbNx9AXLcfTB/z3Rw2HUBJvB/8VVBf8N3pLZGLC3DstD1Qgd6NQCfGCY4Vgo9n4UHT2dkOMAJItT1Z3ypGVpooAjayQ+3vy7I3cdQySzwDU4xJfLDF1j37rNV++A3AvW3eZRgldhayAX7vPK0dWMCwGMcDd27yVbejad5Fh8j3Mk0ReeqNVbiomKzepj45CdckKQMI6a4522JNsE7Z40T0bMnxixeamM7tYJT9c51sYabQz3mrD4VDzKKD1LutQK9kgKkKNIitMLVm8fJeM4iELgcmSaFf4UVFXd+89kIUQmnwzlmIOnmVCSZGWGS8Q4pnQFdzGCgn7lO5vOkZQSCxt3XGI9u4/RZ17L6J/vtRJjoWXuV3nOdRv+MqSbAYAHNqOIKvTiSk2kVXIrtJhYo2skAIZo51YQv2IWVlBSQYEmV6gzm4L5F8ACs4VyQpOduQ6tyQLkA7m5B2Kt225cQTRfvLFCEPSeffTgZKYzwiYRI6VnI3u67WP+pSpE9WFI8gKiyw0mPab1e4gVNLbY1rZ3MVCeMH/sQIyCi+AQQW9N+5HOnLJNl/x2ljuDQyzvp4h1B8mN4efPmjew3bUKLIqYGUVoRvC15DBJIQQgDt374tTvP+wFeKfABYu28EtYD9RT/BfWXOKp6TeoHgmAKS2xUouWCYJWQnerT+QGnw1SogLfg0NziKrKXM2SVcU92MLWWHl5n1MzHqyWh+4T/7+recCmTiLkA2MBKIbC7gSWaGrjYnAhsdlwvqciSTuaHKFo74YWe3Ue6EhUeG7xl+Ptup/RAOHSdOWfjPYy7xvqw4e0hA6Ao4gK4wWLdqzXpSL5TE0+2vvT2Q9wMLiypfRT7x2iV4f2bJCtYbfnh7UhHr7TZFpOhcz0+hmQR7lFd2ijPxsSuLuJBZexdLwuDej+9MMZNpqQV+7ku5pqHFkhbXyLIHlm8qQFasg+DswzGtJVmgpjYAKDbICZnK3CmSFRRUwpA1n/rdtp1JXt9LRNceRVdluYL8RK6kjv1jtufvj7bdbvsOUHC3QE6iIrPByaWT14+8zqXaToeK/+uizobTSfDxXIiv474aPX214XBhCGz5uMkxyte8MOyqN0bWMbLqafpNiWXFiYnjz1hNlO6P1A/E9Zg1Yi6lD4zVheoCUl+W+qGsgzOY/TpIBlyUrQyX8xB7z2xBFF1lFAw4hKwYWY7AW0AnD8bHyc+ipyv1taASGb5jHXUHrC51q9n996tFf2WqN+UEykGLZ+Waze0gw6//rVcdqmILesEo0puFUBY89Wc1fsl1GiX7vtZA691kkvwOOIiuEQCxeWRq60GvwUurQfS41/nYMLV9tUlaIctcS8QEaWa1YHS7KCbFg6AoC8LFp2RXadJxJ/Zn8VqwJ527scll/D3BnAnYVsgKkC/e5cRcOhnO+wKSDFMXoGtZv5k71uMuHFZyxj5EqgoGo0MU7k1ixMvJZFyGkZG2xVBwf58ffCBS1x2rVGyCDN4CjyArw3R/M6sp4JA/2D1YwWF3GFgWTkZtF9bAoaf/Kyca0mERD6R7CkFK5IlWmN3RdEduFQNeq4DEnq960kFtmjByiS+UcskotQ1bjPdbL+aIPnpbEboAlWe1gBYEl5DGnEJHuICuseAPoyapDj3nyL5B4Po2CzMeAWnQlsgKwNiCeB8IWLI9vaa8YfGdpOA5yUdmy6ASWtG/EXUWNkBxplsvH46V1BFkhUBQjalgi3vJYJda/MS2L3GTeo2LsTTws3UGjuChHGPxiX8zuKsvLVxWPPVkt4v0R4vBbj4dDVhNnbJCsC/DVYLQPsCQrLA4BxzKUV0VkBYLVgOvVXkxXJCvMJZsxP1iOb01h2WrY/21WYYuW7+A6Yz1zpwYs94Wu4qsfVv/cluYssgLQzcOqydbVVQNJwpdqZUVmS2w9FknvjW1tdXSwqgYC/HpeHwmVqA4ee7LCkucFD5GsJswIoKLbd5igrtKsRVtkoABBsCAgrC6M3zaHHBSyQuQ7fDR7ok+UIatV/pHyN5LvacD1bnBhsgLgV4KPB4kEES9ldK6KDETz3Nvd6ePPhspcUIR32Irc/ELxi2ElHJzbWpfQXnMmWWH+3e8rRlWohv639yfkvqm0nlSIP0hGEdt6DZG0yZivaI0IKzN0FbH/S8O+opGBCyg9t/oB1o89WS31CWWSuOM0ssJxjMgqKTmNGn8zhrr285KpIC3aTha/Gez7Dh50+Oh5vrftQlZhXCZ6stLWIXzYZKWNmoEU9AbfEFIsOwoYQR02djW9U7c//ee1znJ8IyLQ7EW+pidf6yJEM3LiWvETVgX3uH5hBWiUK0jv3692omff6ibn1xSfvfZWnX4lZDVrp6+8xHBE41+9/W/vujRg/XS7yApAoCimrsDfZHlMkzWQeKfYC+XfK2uAn2vj4VD6eckw2f+/etQWQqyMuOC7+mufuvRfPT+i191b0qD1M+lgcgLfk+2NRkV47MlqmU+YpJVBcGKXh0hWCHZFJobvO0yX1W5e/9hNnMHN20yi9xsOErJCN6YmkRVWNcY0JYw+6g0Ob6gSRwKBuphOFbjtIP3aYz592HiIhJm8U8+8HiD/i+XiP2g0mNp1msVd4BhKScu0eWJ7RcAq2BcuX6NwLvfpc4MktxYmVjdsMabcvVdmTVqOK5mkjpxTjaZ3ooYeHeVfvdWd2oFm7PSR7rC9GLN5oawBaHlMzRpOMy1EYS+K796h5BtXaNORMOqwfAS9PeYHiZF6YeiXkqfKZF9Kgj1MpP5kUnsasXEu7U2Mo6u5N5ikbM+oYAsee7JasWq3dAM7dJvLZOUpvwOOJKtFuonMpd3ANJq3ZJt8d+LMFZo6J5AfrulF81m7R0b/yiirQ6aluh4lWT1qYBYD5npiLijmfxZyHVB4+EAaG0yVuZF/k3IK8+n2vYfzHB57slq5Zo/4ipxFVpjjiGvUALJCBDvIas7iLfId/oYy0IAVl0FWGC08Z04fg7xcAOY1evM1Ax1YcWh4HMhK4fHGY09WePEfJlmN9/AXskJUtPtEP7k3kNNcz22UdD5NyGm5b5hMEwJZwbcFsorUyIrvsYSsuHuiAdeLlCvAiHGrFVkp/Onw+JLVG0xWfCzftXvlWO0fElmNmbLO5GA/f5UathgtOanadppFX/04kTr2WShTflq2m0oH40zR2UZktWK1KVJdT1bHT14qyY+FiHDk61JkpfBngiKrh0xWcERDWWHEa8SENZKbfVtonCTlwygW0uDAsX4wLom7iVslm0SoBVkt8Q6Vv/VklXDiIvmue3zICo50/l/J3zUNRpk8qgPcYUXHRMLI/ILK5wIaIS+/0K4wj4qAa3TW83jsyWqNfxTdLip2GlklnDImK5DYXE+Tz+pMUhqt8o/gCml6yMEhsZIpYvq8zUJW23bFyVqCAO5x8UrTXMPHlawwPQrZEHzXRdDefSdlfmFNQsaNHJrvFUL37jmOsDD5falPmIyQGiH6wGma57WtwnUFrAE+zqqGe+iB93ce37cj8sAZ4bEmKxwL2TidqawQ8GmNrGYvCpbvTnJF8Vm3pyQH0eatB4WsPISs0mSSc00hq4paTf1v9jSulbXElr9LPYk8LisCYRK60e7Vbd1tvRej82DtQMzvtFRC2NbW68Jm+k2RRDIi+qRhHnkcE/MPhzPpWJKVLef7pescOmJ+NzRUdq1Gv2Fmxq49CZJzTQ/TscwfqoHHnKzcaN3GfUIeziIrrKaMydIa9GQ1a2GQfFcRWSWeS5WKqC3VpSer9t0eHlmhZZ8xL0gS4iGkAp81YK5j/xHeNGiUL9+fn+SoGjLGl8ZP86er1yrOCb5qXSQN5v16DlhCZ86VnXCMwYZxU/2p58Al0i3WgFWNRoz3k0ncyECh78LgpcYUqn7DV0imhOSL9rXyyAuGexw40odGT14n/kH8PWNBcDmimLd4m1zDtDmBkg1DAzLVogy0FxQLnGA61cCR3qyWgyT0whrQnVsTECnXj/LTVnjOyyuUhhWqTQNWaEJyxgHuKyUWDW4FPVlBfQ7ia8f9IARGA8hjf+wZGjp2FY2c6EcffzZMGlUNl1MyyIPvCYG+3mt2S2YKDZh0DlLEfeP6UnSpd1D2yBSSmlaq/rCWwJgp66nHAC/JKVcdPNZk9RqT1fpN+yRe55cuc5xIVqY5gADICg52kBUqOXDy7JUyZBW45YDEVU2bu1kyliJpoBZYiCwMGlkholyDiaxM8VfOICukR0HXBuSDboO3X+lKKkjX0vLnqeJ/W+q9S6beYOFWISwPf3lO1oBnCxLA/SF1jobs7ALqNWgp+W2IlESFeFk14IXEC49nhClAWvocAESPFx37IAUPCAdkYSuwctBv/OIjwBTd8BET/GSxkWFjVtGaDVFlFIUswZWRI6sJ6QN/oSy69ltcsu3V9CzqO2y5PGfkZtNysVkC24N8QT6o70jfrREx9gPxJPO1aBjD9zZm6nqpp5g2Nnzc6jJkhdxnIHavFbuot246FLqSaACQnRa51L5qPVGWrtOAxhQkie1+77lACEoDCBPli3NOmb1JYgU1BYm1Orv195I6qwENGY6FRqDhVyMp71bpc7QXLkVWYHgkyes3bIUUKHw8C5fu4Jeyr11kBYXw1GtdCSlikLYWLcLPnWZLBlENDiUrfsk1jJiwWkIlQFZT+WEDmPWPNfS06GVMSN4fe5amzilPVpf4/haYu5U/dy5NDQuyQmsODBu3ip5/u4fcH5Ydqy5Q7m5c5n0GLxO10plJRTsXALLCoqQAJl2j1ZUXjxsCNCyWXRMNqORhEcdoNBM4SKWrW2ljgQVhp8zaxC9r+RcbROTBRI4WvnmbyRQTawqYxYTkztzgaClZUG+GsXoAidqKoO2HJFIfgLrVuupQUVC62nQYPEPkDxs1ca0s94Xr0QCy6sFkoJEVJspDXfRjwtp34DSTlTF5opxGjFtD67jcLAGyGsqEqSlF3CuUtUYyIaHxEgqjlTXOgVWQULa4H73LAHVpOJ8H9wD82mNeyYIkQCoT9XyvbTSOlRMaITxTDZhzOZbVLoAI/4kzAkrIF2TVkxsYvf/LVM8DacK0APqw0RCpK1VFjSArrI0HmYoRsgkeG4RAwOCwtWxe3qEi7fF9bZasHbrPp/VcaBuDYmggdz+QaXIxtx4rV4cLeaFrh5QjpbZPFJgHv/x4gXr2X0LvfTqIPuH9xnMh4rs2v8+UFw7ZNtE6I70yJO3mbQdlykdVDBV/Ebd4eGEw4odj9+aH6c/ngzoaNMqHdnDr5sV/j+KXFfPSsB8yM8xdvFXk+2JWKiC1GfM3i6Md3ZJh3ILiWFBWmHcWtD1WRhAxLy6Yz/l7rwVUp8kwath8NFe2adxFyanWaA9e0GHj/GQhDeTDR2us7xLpySpq/2lpeUFEiPsa6O5jlazwgvzQYQbFxp3jSn2FOvF1a0hJzZL5gVCSlvi953ya67lVktr1HOhF+w+aXiaQA3Ktr1lvmuiNuDUcQ+tKAWjkKpp/pycrqNtZC01kBXWMXPjaviuYrJH1Ao0gukzo3mmwJCsB/7mPX3rM+9Tn29cDjRUIwpPrsrardgxLssK3eM47wuLls5AVKzytrHeGH6X2XebSBd5+G9cRvcsg9kiS1K1rGaauK1wgGlnhuYF4pzDBoDvXi+8jOqY0pbGerOA3nDxzo/iqAEuygqrr2teTNvB7imDmxl+PEUFRVTxysrp05TodOnJeuhepfCN4GYwMD8kWM9q3nLGUhpyWfbjCa/+ixZbPDjb9ce35257f9Sb3x/9euJQh6jDpXBrFHj4npPWHwaIJtgCVHxUP5B/MRHmdu0AaMAWoi5tJle5j4hgy2lcq/SYmX8uuiR4X+dqg1kCCWMBDPxkaXWWQAxQAfofS1QBfyQju6m7Zfpg69looOfs1xB+7IPM8V/M+IHVMVNcDXSyocGuAKkN3C0AmUoywAciAMYcJUiOrHVwev7Ei2cpEAJ+bth0AcuzLSlQjGnSF0BDBuvbzpD1R5XsPGqCU0I2G0ka3XvOF3eAuHfyB+pG2cHPXeY1/JCu3tdzlDijpkiEVNJZrg69sATfgWN1HQwErvUkzNsr2AdygfNl6gjQWAr5kxOuhq49U24j7izFP9QLwnEBQABz+6CqXKKv8QlHVWLwEwAIwIN/ZnltoFxN005bjpK5UFY+MrNCKoICwFBYYGLEeJjMtpaXMcYaXBasbY0QR3Uu0gFXBsRNYyzBSFJ5eWRUV3ykZTcq8mW8eoftDWlM8Y73AsAS691C2MG0hVw14CWYv2kI/cjdL7wcp4O4LXiSk1QFp5OSWvR9kBsV1Ru47VcY5jBcZ3RrUN2vAy3T8pOk6cI9YLRuADw6KUn8zMYfOSkobEELyRdN2AOYwws+jbYqJ0RgdXMO9BOyD3ysC0lxjgVsokpw800BGMStjKBbcux5wIeAaNgUf4EYJ11B6fbgGlBGmcukd6ADqRCgTCIgOz1N/XNSZsL0J3DBFyRJx+sEUKF34n4AbWblC/OiSAshagfPk8/4a4DdDo4JGDseqjsJ/ZGSFiz6acJFv7rJ0/2R9QGVOM7R2UCdQPnAeuwIe3P+DtvKLhGlH921YWqoy3OKWfrl5YVkF10ONcrArKOiBde2uZ+TIwq4ViDM78EeJClBwPSiyUlBQcAkoslJQUHAJKLJSUFBwCSiyUlBQcAkoslJQUHAJKLJSUFBwCSiyUlBQcAkoslJQUHAJKLJSUFBwCSiyUlBQcAkoslJQUHAJKLJSUFBwCSiyUlBQcAkoslJQUHAJKLJSUFBwCSiyUlBQcAkoslJQUHAJKLJSUFBwCSiyUlBQcAkoslJQUHAJKLJSUFBwCSiyUlBQcAkoslJQUHAJKLJSUFBwCSiyUlBQcAkoslJQUHAJKLJSUFBwCSiyUlBQUFBQUFBwEJSwUlBQUFBQUFBwEJSwUlBQUFBQUFBwEJSwUlBQUFBQUFBwEJSwUlBQUFBQUFBwEJSwUlBQUFBQUFBwEJSwUlBQUFBQUFBwEJSwUlBQUFBQUFBwEJSwUlBQUFBQUFBwEJSwUlBQUFBQUFBwEJSwUlBQUFBQUFBwEJSwUlBQUFBQUFBwEJSwUlBQUFBQUFBwEJSwUlBQUFBQUFBwEJSwUlBQUFBQUFBwEJSwUlBQUFBQUFBwEJSwUlBQUFBQUFBwEJSwUlBQUFBQMMAf/N8D2B9Vtz/YHjc8+OMBFd+7Q7duF1J2YR5l3sqhjLyblJ57g9JyMtiuy79XszPku+t5WXQjP5uyC/Io/3YB3b5bTPcf3DcfzfWghJWCgoKCwmMFiB00/GjsT189T3sTD9OmI+G0cl8QzQ/3I4/tK2jiFi8aE7SIRgUuoJGB86tko9jGbF5IE4IX09SQ5TQ3bDUtjdxE/od2UuipGDpy+RRdzrpKuUX5dPf+PfPV1XxAKt65d09EU3LGFTqYfIyC4vfQsshA8tjhLffeb+006uw9htotGUqtFvSjFnN70eczu9Fn0ztTY49O1MijI302oxN9PqsbfTW3J7Vc0Jd+8hpCHVeMpj5+U2jEpnk0lZ/Dkr0bKPBIGO1LOkJJ1y7RjVvZLLzu1GjBqoSVgoKCgsJjAXhOopPiaUH4WurqM5Yb+q700YSf6LWR39KzQ76gJ/o3or/1rU9/7VOX/gLrbf7XAYZj/p9bPfpnvwb01KCm9MqIr+ndsT9S/akd6LuFfan/Og9avMefIs7E0iUWWxB+NQl3+HouZ6XTnjOHaHGEP/Vn4fTd/L5Ub0oHemv09/Tc0Gb0z/4N+T7ryf3+H//7N7f6Up5/7/sp/aNvA/oH3zvuX2/4Dr9hGxj2+SuXE8oLx/pnv4bybN4Y9R3VmfQLfT2vD/VePUlE6s6T++g8C7uiO7fNV1kzoISVgoKCgsKfGtdybpDfwW3UfulwemfM9yxsmpQ06vj3CRYE/2JR9a8BjejfAxo71f4F43PhnBAN2jXgOwiu192/paYs+ODxWX9oJwuHFLrziLxZd+/fpYs30mjD4V3Uf/10+mJWNxY4LenpwZ+br98skJxYfmXLq7Ss/sPP8FX3r6nRtI7U3Xc8ee/bTInXLso1P2ooYaWgoKCg8KcEYn0OJh8Xb9B7Y1vTEyxk4JVCw2zUiNcEgziBUMF1vjjsK/pydneasm0ZxV44QQXFReY7cy4gTo5eOSPDl5/P6CIeI5SZCKiHID5tNYguKSt+rk8Pbkq1J/1EA9fPoMizhyVO61FBCSuFPz0QQKrHgwcPTEECFnjw4A8qLr5Ld+7Y1jus7hD//fsPrMYJPMBvfD0abvN1Xb+RQzm5BeZvHI87d+9Rdk4BZWbl082brmy36GY2G/+dn19E9+89nCDYu3yeLD7nhYvXKT7hAkXuO0khoUcocMtBWh+4n/w2RIkFbN5PW3YcovDI4xR75BydPXeVn20uFdtY7xwN1MOiojtSt7JQdmJG5VrzLAvPmS0vr7Dce1vEDWtUYhy5+U2hN0d9J0IFHiKjBrqmGrw08GjBO4OYpGksdI6nJDnVK3MlK11izGpP/Jn+zWX2d7f6UnZG11eTTIQfP18Mt77u/g118x1H0efizXf1cKGElYJdgChJOHWJVq7ZTT5+e7jROECbgh+NbeYGa2NQDK1YFU7jPQJo1OR1tGJ1OAVvi6WgrbG0eetBmrt4K42c4EfzvLZJg7aBt8e1T50dSNPmbia/gCgKDjlEG/g3HGfmgiDZdt3GaNkfjSLOtX7TPlqwZDtNnrWJlvmG08rVu2nWwmBatiqMNvDvazfuoyW+obR45U5atW4vHy/GfH0HaI1/FHku38H7h8hvwdsP0eLlO6lz30U0Zso6udYgvmacK4Ab4OV8HdPn83Us3ibH2brjMC3i/Tv3WUhftBpPn307lr74fgI1+2Ei1fvCnX7qNJv2ciNeXezac5Q+/dKd/vnS7/Ty+73plQ9c015+vxe99F4veqFWD2rfbR4d5/rqKKD+Q6ydT06n8L3Hua6EUNe+i6nxN2Po7U/606vm85deSwVm3kbb7o2P+1H9ZiPp1x7zaSY//+1hRyiRRRcED8SPs3Dh0nWuayHU5JuxUm64flyPdm012fCM36rTj374dQaL1cPmOzLhWm4WzQ9fS59O/Z0bXZNAMWqQ7TV4bNCI22TY1uAYVTHEHD0zuCn9uHggbYjbRTdv5Zjv1DFAQHjI8Sj6fFZXESgoL9yD0bXYY/rygFC0ZiXbOcAj9g9zTNeH49vS1JBllHLz2kMNdlfCSsEu3Lt/n06dTaGwPQmUfj3b/O2jxbXruRSy6wgLpxi6nlGWbI6duEh+G6Ip4WRp43ozO592Rx2nPZEnqOh2aYBoJveAj564QGeSUsRjpAdeyuN8jC074+jSlRuUmZlHcceSKeVqlvx+7959SuW/z1+4xscv61WCF+zsuVQ6kpAsHg0g+dI1EVWbWVBZ4lpGLh2IO0cnz1wxf0N0OSWTJs3YyA2vOz3/dg96sRaLh3d70z9f7EifNB1B2/i6qgsIqwZfjaQnXu7IjVYfevVD1zQ0uBAGL77bkzp0r76wgqjBM4fwHT5uNbX4cRK9Xbc/Pf1mV/rP613ouXe600sipoyvxx7DdUMs4LhPvtpZxBeEtNvQZeS9djedOH2FCoscO8ShCaum347TCSrj66tphmcMQdv6t7LCquhOMUWcPUy910ySmCAIhSf6V01YobHH/trwnL0Nf8n+Eh9kOobRdrYYxML/9v6E6k5uL6IR3iVHIKcwn2bs8KG3x7QSUYIgcqPz22Km+zXFQkEw/XvAZxI7huD2l4Y3l4kC8CC+Ofo7emNkS3rF/Wt6ceiX9Ozgz+nJgZ+JEEVZa/tXVZg+wYYA+tfcv6FeqyfLUOrDghJWCnZBE1Y7w49yY3/D/O2jAxo9XMfmkFgZZrmcWvaaDsWfI991e+nw0fNUfOcu3X/wQATQjrB42rX7WMnQ2t279ykt/SbFHkliEXaRCgvLNl4YKjkcf16E0LnkdLrMDe2efScpkf++w6Iq/1YRJZ6/yo34FRacOXI8AIIsN69QGveDcYl09dpN+R5lOIwb6fWB++SzBgxnXE7NpKgDZ2Q4CcNLQBKfZ/y0APr0y5EsqLgRf58blg/c6N+vdBYvB4RldaGEVVnk37pN0TGnadjYVfQpl8vrtd1Y9PSU40LwGJ3b0YZ70bxv+Lv2Z0Ppt54LaE1AFIu9DK4v1R8S+jMKq9Ts67Q8KpC+mdubnpFAa5M3xKgBtmZo0NHQo2FuMqMLdfYeS+OCPWnh7rXkvS+IVsVsJd/91s1nXzAtidhAHttX0tCAWfTbcneZhfj26FYS/F1V7wz2+Z/edajW2Na0gK/lam71ePhiZipN2OJF7437UbxiEH9G563IcE2IczKV19fUeHonSZswPngxrYnZRtFJRyjx2iW6msOd0vxsunkrl7Jv5VHWrRy6npslKSeOXjlLWxMiaV74Ggnc/25BX/pgQlsWZF/wOUzeLqNzV2SaqH2Vn2GPVRMo4swh8cw5G0pYKdiFmias4Cm6eDlDhvhWrY8sd03WhFVIaDzt4HuolrCKYmHFYkoTVmfPpdHRExfl+Fq8R0XCaig32EpYOd6qK6xu374j8VF9hiyjt+sNoGfe6ibHMzrXwzZ4xnBfr3/kRt+3n05LvEMpkesd3oOq4s8orC7eSJXp+MiZ9OSAJnYJK/GY9GtAzw9tRt/Od6NlkRvpcuZV85GrByTB3H/uKE3f4U3N5/bic3xJf+dz2Suw4LnCv3Um/UxL926gwrtVSzdwI+8mee0NkHgqpDkwlZHt14JyhXB5elBTFp+dRXjuOrmfruVlms9QdSC9w4m0c3J97ZeNoLfGfC/iyl6vIa4P278+8lty85tKhy+edHrOMCWsFOxCjRNWfD2asIKAQi9eDwQH+6yLKBFWiJGB8AEJwxD4ClQqrLixjY07x+c5IAIK59m99zidSUyh28V3KI+F1ZmkVDpyLFnKBcN/gFVhdSaFBo/xlVguPUzC6gYLq9MsrJIfurDC8R0TY1W+EbTHjI9pm1UnxiolLZPmeG6lJt+OpRfe6cENdy/D66vMcP9lrkmuy2y672FG+1dmOA7u7/0Gg6mLmycL/kN0IzOX65v5RuyAI4SV/n4eplmLsbrAwmr2rlUS8I3GVbxDNggrbAPR8gILntaeA2ndwe0ihhwNzFY8d/0KzdrlS/Wm/Ep/71vf7hiwv7nVkzxb8KQlpCTZnakc2yOdw5dzetKzQz4XgWd0HiMTD5WU1acSxzQ2yFNmEd5zkmCBR8t3/xb6YeEAEaMQvvYIZXn+/C+GUOGdO5N+0Xxk50AJKwW74HLCKi6JvNfuEW8TZl1pwiqYSRhmq7CCF+Pg4SRat2mfCCgRVpHH6bQzhBXvH83CCt4vrZ1E4zdx+gYZknKWsIrcd4patfegWvUGUH0WWDhXVa1O0+H01if96RWDRrgiQ2P5Tt3+VK+ZOzVsPsrw2JVZ/S/dZf9PPh9ObkNX8DNKNd9hxUAdGcLP5KPPhpYMvRldo5FBkMB7AkH3Jjf0tZsMpc++HUMt2kym7ztMp7YdZ9HPnWfLRIMff5tB3/0yjb78YYJc73ufDpJjyP7mwHfL4xsZtsP5XvvIjVqzsMDEiJS0LJndag+qIqy05/pmnb70YaMhIsg//apqz6s69snnI+izb8ZSt36LKXTPMfMdVV1YQSzAc/PWqO8kRcOB8wnCMc7C7XvFtCRyA308qZ2cH0LF8pqsmZZMszHf45K9Gykz3/ZgdnjuT6Ul0+CAWZKoVPM8GZ3HyCAC/8bnb+TRiTz3rJfEoc4GlrpBcH2nlaP5mlvoPGzG16g3bIfyem5IM2q1sL/k5UJcmbOghJWCXXBJYeXHwuoIC6tis7BKNxJW98RbsT/2jIijW7fKutarJaxyCyWIfl/sWRF1AIQVGnFLYYX7wbE3bT1Isz230IKl22mpbxhNmB5AP/4+kz5oOMQkqj50c7iwulVwmy5xWSaeu0rnL6TbbckXr0kjDQsKiaUfWFAgJklrrC0bZ72hoYZIwLBbx14LROSkX8s2PI9NlpwuQ7ZpV2+WPAtrwO8J/HyGj1vF5TtYrhdmdJ2W9tJ7EFM96f0Gg6gtP5/JMzbI7FNcf0raDcrOuUV5+YVsRTJcDMPfOfx9xo0c8X7u3ptAXit2UY/+XiIIURa2lBkMAkibxffNT1PIhzsR1zPs87BURVi9yPf8eu2+1IzF4aJlO2RIHO+P4bNwouEZY8JIKp8bZauh6sIK0/VZWI1uRYP8Z0jAM0SIMwGP2NywNRLL9d89a4tnxejaLE0TQ/CudfedQOeuXzYfsXJk5GXJEOdXs3vIMJ4pSNw2kWLyFjWmd8e2Fu/P+espwnMPAyir9Qe3S8Z303U3oidsvW5zjBYy7bsHzqe4i6eYb53jYVPCSsEu/FmFFXI4YQgucv8p2SefG0M9qi6siHJYWMUdu0B7+dhXzMH11oQVCArHRtoGeDU+bDyE3ufG/oNGg8UT8hoLKr05Ulg5EnEsLH7pOpeee7u7TSIBDTmE1VNvdJHYJuQneli4zOU9dup6qvvFCLlWmNE16g3bQFDV/WI4DRixkrbtihMhWJ1YJ3g2Yw6dldi7jz8bJmUG0WR0fkuDIIW4GzzKlzsHZ6mwyPYA3SoJq3d70hssrL79eaoMj9+300vmbLiSsALCTx+UIbX/6vGRTdcJw3am661H38zvQydSz5mPVjkuZKTQ8A1zqNbYH0zixCw6bDEsV/PCsK9EzO0+E0u3bj+cpKXAvQf36WTaeZoSskyW0kEZ2Orlg2DFtkh22nrxQNp0JIwKnLQUjhJWCnbB1YQVGqplvmF0gMUSkmximCQ1/eYjEFbJkmtKKzOUoaHH6u598fys2xQtObkwNJl2NYv3PUW9Bi8Vj5U2FFiThdXhI+eqJayQ+uJhICs7X+rOz53m0Ft1+ouQqUxYYZjw1Y/c6NufptBSn1ARy/YOv1UEeH68WFg3/nqMyeNXSdnBcM2wjxoPlZxu8CChE2ELqiuskObknhPzbFUFriasIFDgSfmvnnYIK4lzashC5xMJhD+emmQ+WsX4Q7LRH6PfVowUgWRKa2DbOWF/6f0JvTOmFU3fsZIuZaYJxz1MIPv81mN76WevoTLjE0OSRtdpZBgOhIcL9QKLbSO/lTOghJWCXahxwurefW4YMoTcfddFlBNW6L17eYdSzOFEETtIz5CSmklBIYdMwirHNmGF3EExhxJLhNXFy9clpuPk2St0+85dGd45k5hKcUdtE1bIRzRolLekiNADAfZo6CDaDsWfL2kcz11IpzFT/anuF+4SUO2MGCtHwlWEFcq5U5+FVKtefwlWN7o2zXCNpiD0XtTw69E0eeZGOs3vgjOAejzBw1/ixSBiKhN7sOf5+p97uwd17+8ldcfWTO5KWJXaoxBWWbeyJYUD8jv9d8+PDa/LyLShQAyJQSQl2hiQnXUrl/wP7ZAZj1gGRmbN2VA22EbOx2Lmm3l9aH3sDrpZkGs+6sMDZvThuQzdMFsWsYYnylaPm5b0tPaEn2n05oUUf+UM3X3g+OFAJawU7EJNFFZItgkPDzKqXzQQVkt8QungkaSSYZqr6dkUuC1W4pi0ISdbhRUyrENYnb94jbbuPEJHj1+U33LzCiQjPeKoMINPS+IIYYQ4G8xK1AsrbNt3+Apa7R8pnzVowip8bwId5OtA7BcAD8ToKRiuUsLKUcCz2REeT+27wVvVT4SJ0bVphvt4gQUFguLdJ/hJ0llnxpZkc90cNna1lOGzbBLczmVkzZ55sxs9/UY3ydAPTy1ShNgCJaxK7WELK4iEpZEb6eOJ9gevawHkGBKbF7aGrueZ4jcrQ3IGUlH4UeMZneg/A5GKwjZhhe0wYxLJPXuvmSw5oQrvPLxhQA14bxOvX6LZofx8p3cSYQmvm9E1W5o2m/Dt0d9TH7+pkkTWGesvKmGlYBdqorCCyFm7MYqWrw4XT5IeaGAWLNtO28Pi5Xox8+/IsQvkszZCgoy1TOiVCSukW9h38Izsd/L0FbOwihMPVUGBSVhFHzhDk2ZtpM59PanHgCU0wN2b3IYup54Dl0jczBoWUdr1QVi5DVtBq9bvlc8aNGEVFpFABw4nliSAVMLKsQA5YwgZgdfNW08yJf9ksWB0bZrBU/V8rR4yA27q7E1Or/+okxDeHXrMk9mE7TrPpl+6zLFqbTrOoja/zaTp8zaLR1TzmlYGJaxK7WEKq9Sb18gzwp8a8jUiTuqf5txUthpmxSGh5+8rRlH85TN8nbbF9yFGaeLWJVR3Sns5DjxftgSuw1uFtBCIBYO3J+7yabp7zznB35UBiUaRgPXb+X0kZgpDfLbcgyYiMVGg88oxtP14FOUVOZ5rlLBSsAuuJqyQx2rIWF9q0XYSfdZyLDX+dgw1aDGKe/WLKHDrwZKZRLYIKwgnBMKj0dILK3inclhYYVip95Cl9GnzkdT8x0mSnPL7Xz2o0TejqfWv02W9QMRPAdaF1T1p6EIjjskMRcR2AUpYORZY7297aLzMxEPQN64P12l0bZpBWCHmCfXHY05guWFnV4USVqWmF1ZDAmZS3KXT5iM6BrfvFlPyjRTJH/Xb8lGS6sBWUaA3eLZwrYjL8ooIoCI7PEfHrpylUSyMak9qJ8NoUjY2CasGIubq8H5Tti2TYPmHEX9mhOyCXNoUF0ZtPAfJrEhJvWCHsHppeAtqv3QEbY7fw8fKMx/VcVDCSsEuuJ7HKpGGjltFHXrOp0GjfSRgHGKnU++FZYQVhtwu8f3siT4pw4cYvtOjImGF1AzI4I6ZcJu2HKRde45R8oVrfIwCupaRI8OFWKwacV1oxAAZClTCqsQetrCCpxKLiLdkYfAKCyac2+i6NNOE1ysf9qavWk+khUt30NV0U04yV0d1hFXLdtOkztc0VEdYYXgNWbrhCfI7GEJHL5+VwHBYgh2GhJmHL52i/eeP0Y4T+ySDeB+/KdRkRldd0Lj9y7TAwwQPV20WVYv3rKdrOfZlOcd1Id3ARxN/LikXe4QVhh5n7PSWJJsPK82CJZDTCgHs7ZYOoxe5LG3NaaUJK+zz85IhtPFIGGU5IU5MCSsFu+Bqwioq5jTN8wqh3VEnKL+giAoKi0XorFi9u+xQoFnQQBQhLYI2W1BDxcKqSDxWiLnZd/Cs5NdBagcNCF4/wAJv1+6jhsIK3GSyP2TmYvJFY2E1avI6SYiIBZiVsKoebmTlyWxRiCRZ/++9iocBNWGFlBdtfp9Jq9dH0o1Mx/d0HwWqIqyw3Wsf9aGPmwylX7rNpdFcNyd4BNCYyeurbaMmraPh49fINWGtRu0dtQdVFVaaIfYIGb6xSPA7Y36QtAT22DtsiON53f1bacSfHfwFPTWoiQgYNO72zMLTDN6lv/f7VAROs9ndaWX0ZkrLsd9r6hhh5UNnH6GwKrhTRNuPR1OHZcyHw5pXSVj9pISVQk2BqwmrfSyGFi3fSTGxZyXmRNItpN2U3DsBgZbC6pos67J3/8kqCytsk8QiSAscBvFk3bwlggtrE2rCCmXYpa+nZOQexw3SuGkBNHrKOho2bg0NGOlN7hPXUPCOQ3JeAIkk3SeslYzmEAIQVq8pYVVlVEVYwZCVHkO8elHu6qiKsNIM2+K5IfYMwf/ybzUNObn+9UonatJyLC1fFSbpJ+xFdYWVZhAc2r5VMhsES2Um+ZfMogYLOGOBYgSO5xWb1jm1F0pYKWGlUMNQI4XVhXRasyGSljEJa8JFA2bizfPaRlExp8T7g6BlpFvw54YRwkprwCsTVgWFt+UYlsIKGbYRj4WhwGMsrOAhw6K42qxAa8IKMwvRQD/9Zjd6tXYfqvelu2SxrttsBL3DjTeyaMObpR3nLG+PmWh1muiElcpjVWXYK6y09f00YbVBCSunGeoB3ovmP04mv4BIup5h+1ItGhwlrB61QcxAVL08vIUMe60/tEO8VNURNEpYKWGlUMNQY4UVEzAaSiNhNXfxVpOwEo/VA77uDJlttUo3nFO5sCqmiOiTtHz1bjp+6rJ4peC1QLA7GticnAKKP36RwiNP0MkzV0SIAdaE1dHjF6iT20Kas2iLxHn9YV4VEPFa8Hyt3RgtMxm1NQuVsHIslLAqRc0UVl0lAevG4AOUnW1/ObuqsMIQIYLZ/69PPfn7wwk/iYdqx4lohy0GfRTB64ELqHYVhVXdyR1o+o5HG2OVV1RAQUcj6OclQ0Uk2SusXhrenNovHU6b43er4HWFR4+aJqwQdI74I3h3sKaepbCCGJrN4gUC6PZtk7DCbC6IKuxjj7DCrL9Fy7fL4sjwSvkH7hPhlnUzTxKNIglo2N4ESceA7QHrwuoidR/kRT7r9shnDbgOJAOFN2xP9ImS45w9l0ojlbByGJSwKkVNElY4t2n2ZQ9q23Gm1GvM4LQXriasTMKmET07pBk1mPobDfGfSYFHdtPFG8hs7ljxckpLt8ACCee2J93C3/rWlwWjJ/H+xx/hrMDMWznkf2gXtV40UGLhbE63YE6G+uqIr6njitG0LSGKclS6hccHeJXE+P/K2h82mbNQI4UVi5xV6yNYWIVSsoWw2hN1kmbZK6xYLFkTVp4rdlRRWJ2hHWHxJdcnwmqgF6302y2fNSAODN6w4O2HKZzPh4WRASWsHAslrErhKGGFfbCAdHXsJRZVKOt36w+kPoOXydC6rYlO9XhUwgrxUEbfV2TwoiB9AlInLI/aRLlFVYudshXJGSk0L2w1fTa9k10JQk15rD6l98e1oeEb51LsheNUfM/+Z1NdgFOvZKXLItLN5/S0K4+VlmX+rdHfUe/Vk2j3aax1WDa1jiOghJUzwfoGw09Y7gRDQyAIDO2g0UWDCcvLL5DAZ0zNRwN8IyufMm7k0tVrNyn1apaIFyQyxAruieeu0umzqXT89GVpmLEu3SFuwA7EJkqQdhSLh4joE7Rr9zEK2RlH+/k77JtxI08WeL3L4qG6qHlDgfcksHvG/CCZrdWt/2IaOXGtzCqC/dJtHnXt5ynLz0A8WRVWLNCQwR1eJcwgzOTnoEfVhRXWo7slwi54e6yIJkAJq7LmMsKq7gBqz/eFZ+/sa3xYqIqwwnavfeQm6T96DPCiuYu30eIVO2n+km3VMgzbIyZyxapw2sP1HyktqpIjq6rCSgsUx1BRi7m9aFTgQlq6dwMLnkCxZSx89IbvVkRtpiW8zWD/WSw6frR5WEpvOOdTg5rK9S4MX0sZNmZRrwowpOh3IIS+mduHnhn0uc3CShOAryK5pvdY2nVyP4sS54pAI5QsxLwNCzH/KuIQ5WeLqMVwJu71g/EmcXjowkmniEMlrJwINNbxCRdpR2g8JbEoQpAz8iPl5haIe7ugoEiEVlFRsQQpYwYYhBj+LS6G3S35XE6U3botsTl5fEyIJogzBFDD0PAPHOEtK+TDGnw1ikXHLBrFgsNnzR4WXUekJ4h1ziAg7CGumhhjdSYxhdwn+VGtTwfSh58NobadZtGvvebT1z9Nprfr9ZdA8G0sNLHAMWYFXr5yw9BjlXwxnULCjoigQcOrR9WF1R9yLAxJBkFYJSthZWQ1XVjh+nEfr9fuS9+1m0rLeV/kKHMmUHfAF4jHQ/3dvPUgbdlxyKohT1pQSKy823g3i5hDbEFVhFWZBKFBB+i+AxehdgSqKqwgHkoThM6iI3YkCMWCvvPC/SSTOs4FL4rROYwM3hZN4NRnsTB9+0o6d/2K+ciOxf0/HtDexDhqv2y4DKNBbNiS/sF0jabtPpvRhbz3BVFG/sPP5Xbn3l2KSjpCbn5TJB2GNrxneb1Gpnm2pIx3rKQkLuM/zPGtjoQSVk4Echlhpljk/qrlYqkqLlzOoMGjfOntT/pLA/zye9ww8L9ILPn8Oz2lIcFvWD3/p46zqNfApRIYvXDZDhmuOnH6MqWk3mDRkWvohj+blFZzhgLhsUpKlWVrRk1eK96motvFstjy9YxcScEwYsIaCo1IENFiElblPVZIzHkuOZ0bqMPi3XKksIIHck/UcTk2PIjAqTMp1HPwEpuFFWYRquB1xwEdCixP1JJFErxROLfRdekN9wFB0fibMeIhvcLviDNxlzsNEEs//DqDXqzVg/79amcpT2v2n9e6sHWmVu09aGNwjNQ7W1BtYaWWtClBRt5NWhEVSE1n8rMY2MRucaUNVX04AcvGLJBA8/twezsYidcu0YB1HvTGKBYmfM8wo2uyNFzj//auIwtGjw3ypNNXLzz0OCvEV8HjhkWknxz4mV1ljG2xz1dzepHv/i100wmB64ASVk4EGvETZ65wD/KMeJKqCjTOGMKCQTCAxMSYeEG+d9ggDIpu3xXPC4YK3bhxeoVJ8pk3uok9/3YPyTMjvXOzvcAi67m3utOzb3aXv9FQv1t/EDfew6jhV6Po+188aMAIb5qzaJskRAzadogOHDor3peQ0HhKSXOeu9pWIMYKQs933V7JeWMp9iL3naJZi4IpYv9Jc7qFP2QoEI2qN4sarfGxV1hh+BHCCkN8ebcKRcwh6ScSe+J3LaM7APEG4YNEpasDIkX8YWHotp1n8XVHmLcyAcIKxw7cdpB28bFKhFViGrmPV8LKUci/dZuwADPWdHy/wWC5PgRNG12bZqVrBbrTlFkbnb6kDerrtLmbJf0GygblaHRdmkkeKH7Hf+sxn8L3HqdcG4O+lbAqteoKK2iga3lZtDpmmwwl2hPDpBk8SPgXiUb7s/jZlxRPhXdMPOAopGVnSMqET6f+xtf4mV3XiKzvSHj6o+dACji8i8WJ49MVWEPR3Tu0//xRfjYz6d2xP8o1YxjQ6DotDd42eLdec/+WuvmMo7DTB6iYj+cMKGFVATAEF7X/NC33DZcG0G9DFK2FbYymdZv20Xo2/8D9Mu1+A5PLpuADFLjlIG0OiaWt3ECjkd4QFCP5kuAJwrH2xyZK7iMMBSWcuEzHT16mE6cuyxT9U4kpMswGbwY8FPBcINgZYuEKG/6Vv1MzJWle2tUsicXCkAQa75s3b4n3BMdbw0Jo+ardtGV7nHg/cK3ea/bQwiXbafLMTTR0zCrqPXAp/d5zAbXtOJu+azeNmv8wSci1YfMx3HiMksVmYWi46zdz5+9Hy4K1nXotogVLdzq9YbEFmrCCUFrivYsbCdNafBrC9ybQ9HlBIga1PFa4bniyMItQy5Fji7DC94j/gGcK3ooVfAwk+WzVYRr9xCLp914LaObCYIpPuCDn0gBv5ZqAKGr92wwZqnyn/gBT1uqmQ6VO6YGhX3jg4HFAw49s8YASVo4FOiup3DHAcCCGijHEB7FgdG2a4T4wW63u58Np9KS18p5BqDsL6Iy5j18ji0Pj2iorQ0nQyYY6iWWZCm0M+lbCqtSqK6w0II5po3ktu2cGf07/6NuA7AlshwiAYHhz1HfUc/VE2n3moORuchQKioso9OQB+n35SHp+aDO5b1uGA2GamIFo7OI9lg4mJ7BAMXnonQkM2WGWJIZbP536q3m9RH6uAyq/bpQ9BOtTg5pQY64Tc0JX0/mMK9IeOANKWFUAxD5hQV4sR4IG3FaAbO/evc+N5B0RUStWhdPi5btouU8YLfUOJc9lO0XgLFq6g5asDBXhtpT/XcFCKGrfaRmCgzcK5F8VZGXn83WfkxgqDfCgYBjq0pUb4hWxhgd8TsRR4X7h/cK2GA5E8H1uXoEEk8JLs3lbbLks548CmrBC4k6TsCp7TWERx7jXHyhDcZgVCJLENkgmqhdWuNcKhVVBsUwKmOO5VYQVcmHN5r8/bTGSajcZSj/+PoNa/jKNRk7yk0kFEGoaMOzktyGaBo/xpenzN8sQpPtEP2rRdjILwrLpFiCsziSmkv/mfbR11+EST+cZvkclrBwLEDWeKYLRsVQNRInRtekN94J/v2g1XkQ0hoSdAbxnC5dul/NAWGnnrchEWLHw6zloCdfBC8JBtqDqwspNCasKkFOYR0FHd1O7Jab17HBco3NWZAiEf2HoV/TrMnfalhBJuUVlZytXB7eKC2guC4z3xrXmc9nu+YFpwg8xWh1XjKLopHhuO5xXB9ASXsq6SnPC1kh81JN8DZpnzxbDs/973/r00rDm9OtydxGqd+9XfzKXNShhVQEQbA7Pz+CR3CDOC6IFLIbme4UY2sz5wfJvMDfMWMwXuHvvgXz38nu9pQHEEiSNWoyhPoOX08x5wbK+Vsufp9HbnwyQ+IiX3u1Fw8euEbKGsIKXBPmPFvAxps0JZPLbVqnNXriFsGbXiHGraY3/XvFm4VgImsY1Nms1gWp/Noy+/nEKtes8W4YMPeZsFo8Wln25cPGazGKDtw7DjpaAaIRHbXvYkRrhsYKAOZ2YUoGwStAJK76nSoQVgn9DQuMo/XrZoExLYXWaxQ+8Hb5rIyQmLfVqpsxi2hAcQ0cSkkuG8CTGioXyzt1HaX3gPhGBAAKSO7stkGPooYTVwxNWAOp836HLqXbjoWavkPH16e25d7qzEOsr3t6QXXEykcSRQJ2Bh7VV+2nmIcBelZYfxBe8bl+3nURLfUJlRrGt3bKqCCucD7MCW7SZRGu502CriHtYqAnCCsgtvEUhLIiwoPOr7l9LDBXOYXRuI9M8Lbj2b+b1oXWHttONPMckCoVc2Xv2MHX2HkOvjGgh8Ue2eH/0BnGF60N5TQ1ZRleRFd58dEchj8UkZiB2YHGJ1Ar/hHeNy9HoeoxMe/ZPDWxKzWb1oMURAZSa7VyngBJWFQBemuj9SGNw2qaXK5sFyZGjyTKMB3K8w2Qzn8XYq0xSiHfq3HuRELE+7QFECobmsLju6x/1lSE6pFVAQw9yRBbuNO692jPkcO16NkXHnJLGDV4qLCqM2KCubp70QcMhEm9luiZuzFjMPcefn369Kz35ahdpqGH/ermTxGpguEOPeywWEZy9PdR1hJUHCysEmWteRwynWg4FlhFW/IwwxKqHpbDC0O3KNbulHFDeGIqFCA7afsgsrExu+1JhdUyEleZFhFerU58FMpyoB2Lm8PwDgvazsIpTwsrJgHcWKUt6DVpKteoPtGnI7TU2XCsEVoPmo2jSzA10nN9TzAKuLlAfFy4NoSbfjmWh5EYv8nmMrsHSnnq9C33YaAhzyUaZQWrPEAfCCrQh0df4nKbnZXwezXD/r37YW+LNxk/35/fhsnTgagpqirACbt8tptBTMdTVZ5ykKpBhNzuFAQQZYqG+mNWNVkRvpvTcG1Ue0dADxwg7dZCaz+0lgkWC5+0UVzBc43/3/FjSVCA/1LrYHRJ4n1eFdAx/0ANZtmfXif00LWQFfTWnh5TZX/rUtekZWpp2T0iFMTZoEdeN0pEcZ0EJqwoAYRUZfYp27z0u3qOKcJ8Fx7XrOdKgIEZGE1YIWIaIgWhCIHg0izRtph2G3SBOPFfslN7iG7X70dDRpcIq7epNOnbioogjbWmTygDxgFlv8J4c5cZb6z6APOHNQqzUM292E6GH63qn7gAJUp8wLUC8chB/HzceJuKra9/FTJhlK6GrCSsEnI+dup6WrQpnsXmGDhxOEvEDLxa+w7AroAkrDHFus0NYQYSl87aVCyuTx0oTVhDM7brMoR9+nU7TZm8Sj+SUWZtozJR1NHCkDw0a7SOxfEpYOR+ZSL2wKkxmCCJuyJbr1UzSNHzUhxqywIKXGLNlsY4k4uoKCm5bFRt/cEcJdReezes3cmXozmvFLurQbS592HgIvcKiBddhdE694TpRbkio2anPItq6s9TLaSuQZw8TJVDuH5k9d7ad23R+nBs55DCrGKEPmNSCSSGZiPvMzpcZs0i460xD2pk7d0pDHGqSsAIg4CMT46jHqon0Jh/7H2jscU12iBjJj8XbYyhsdugqupx51SHiCh6hDXFhLGB60l/71BcvVFXEFQwi5q8sgOD9emXE19RwWkf6YeEA6uY7nsaxqEG+L8SehZyIpp0snLYci6BVB7bSzJ0+1H/ddPp56VCZsYdZkYiHwrGqkhdMMy0VQ60xP9DozfPpRGqS0+Kq9FDCqgI4Vli5Uf/hK2WWml5YQQiAkJp8M9bhwiqeBYA2nIfzzJwfRPW/MAkrpF5A4/x5y/GS3C/54nXKyysUofBrj/nSwHTp4ykiSo+aJqxQThiWg8jxWrmT77Ns8DoyniNp6AfcWL3xcV96/WM3abRatJlI3mv3lDRCaOSwNA7WJgtmcYQYFz1sFlYhLKyOJpfMCkQ9wHAsAtHXbYouEVbYH8Hsz7Lw+KDRYGr63TiJ0fq81Tiq88Vw+Xvl6t1KWD0kwNuE5/NN2ynyrqKMja7TmmkCB/ZWnf7UhDtKeH/GTfWn+UtCaInPLlrmG0rLfEIlkebMBUE0bPxqatd1Nn361UipmxjyM5WV8TksDdvjPUZ8WBcWVVhbMje3almk4cVFypIvWk2Qe8d9GJ3TmuH+ZVYlXztSuSB/3mffjqUWP06mlj9PdZq1aDNZOieDuDOyN/qk+W5qnrACEIN05PJp6r/Wg94e8z2fqzQvlK0G0YPr+2B8W5qw1YvOpF8wH716wD1uOxYpIuiZQU35HPWqLK40w/4oc/HQmb1hGDbEPYj1Lf0b30MEmba17VlVZBhCxfH+0e9Tqj2pnSzhk3it7OiLM6GEVQX4UwurWhBWvYVIMVx58VKGiAE00L/1XEBvftyPOjNZn6jhwgqC6NTZVFrBImQxCytkT9djd2QCDRvnS5NnbaBd4Ucln9Xk2RupK4stbK8FqRdzbxdpDjDDE14rDL/qgeeP/bHu4OGj5/mcV2Q4EdteSckUr1T0gTO0acsBOhiXJD1oAM84/Xo2hXB5wQOlCav4hGRpVAe4e4u34iKXJbZDLBzEGmYfYkYpFncGIB5HjF9DHzcZpoSVk4D6j1mk8PxAHLxQq0el121kmshCMPkzb3Wjp/l9w6LCZa0bPcu/4RxYxsVWMQUziRhTTq06TYfTQK5DEVEnJYVEVYH6iiSkXdwWSXoH5PayxWtlZNr1oQxwjc40lCG4Fbm74C3WUBOFFXD/wX1Zq2/ExrmS3FKEBwsAo2upyP7S5xN6dcQ3NDhgFh27cpaP7JjIphMpSTR0wxx6Z+wP9Le+n9I/+zegf/c3voaaaihTeLn+M+gz+m5+X1ofu4OyC52Tr8oalLCqAI+DsGr2/QRaxOdHOgcMS4iw6vHnEVYYmkEMDPL6QDyBgLDNQu6dw5MAMQNUJqxQ/vAITOcyPBR/TtJiQFht2nKQy/tGibCCxwvDjZUJqzgWZxCwiPPSA8MZGNpc4x8lqTswzAEoYfXwgHcBE1XwbiBAGwIJQsPouh+2mbxavahWvYH0c+fZ4jVFShZHDAnBOxoUclA81hBXmGFoj+B7FAZxBREM7y9m9GqoqcJKw/nrV2RJlnfHtpbz2XJteoM3yJTssgl19Rkr13n3vvXZ3vYAAffbj0dTN5/xXA7fiTdJC6A3upaaYLg203U2lCFExKIt2L2WzmeUDWV5WFDCqgIoYeX6wgr5wyZMD5DEnZjpiGnhiefTacHS7RLQj9QUGlBGm7YeEIJG3IseKFcs0DxjgUlYYSgPs68gpERY8fZIQxEQFGMorLZxea3ZECWTFQB4vSCskChUD8xcRPn6rt9LG/jYWsZ+JaweLjCJAM8Ks+V+5Eb7nbr96Zm3urLI6m54/c40lB0EBN5bxES27zaXlniHirjHLFJHAtyEFDNjp66jhi1GiUcNVlXvlbPNVYUVkJZ9nWbs8KbaE36SwGwMiRldkzWDuHrCLHoQH4WYJQTKOwpZ+TkUduqAeNewTA9m5GGIEOWDcjK6podpmrj8S+9PRFC9N64N/bZiFPnGbKGLmWkO6WxUFUpYVYDHQVh99cNE8lq5i66m3ZRzuJ6wuisiB94jQ2EVzsJqRoDMDoSwwuzKxPNpNHV2IPUdtoLWbdwnsz63h8ZLAPyYKetpnIe/JPRETFX43hMyfIgkqx7zNktw+WEWVsdPXRKvF3L4ID4Fzx5L0MArZRJWpTFWEFZIw+GzLoL3M43zH4qHsJov4kwPJaxqhrDScP/+fXl+uyNPEGbcYW1BeLFwrTDt3sQM7ste046F4770nklQoWwQr4Q0KtExpyn9WrbT80Zh/dH4Yxdo9qKtkqvqzU/6ybVo96xZyb076P7tNVcWVkD+7QKaF7aGRcGPcm4kvTS6rorsb26mNAn1pnSgldFBDk0kChTduc1CJZVCEqJoXLCniLiXhrcQMQMxiOs2mamMcS1G11kVQ6yU9uy082getKcHfc733J76rJlMq2O2UkLKWcoprBm8oYRVBfhzCys0zr0lk/pSnzBKT8/mc9wxC6v5riOsuMeO61mOJKw2CCvgXPJVGjjSm57jnvhz7/Sgt5iY36jTzxRX8qGpgUBDgenuCAzGFPQX3uvJjUtf6uy2SLxNyF21aPmOMsIqjOtJhcJq7eMjrGK5DH78bSb96+WO9PQbXbnOdZV4GGuGOomUAX974VeZbHAjq2YQpB6YTQRPJDxF6wP3y/PAcNyXLLY++Xy4BKCjPuE+sGbff/jfp/jecf9iWnwV/43vZTuzoQzAEXWaDhMvMmbZoY76b9pP55OvmXJlcV166OBTYrmm1PQsqd8eczdTt36e4sX79qcp9MV346leM3d6v8GgkgB8eLggqDExQ8ziWTvSkP8PAg/iD0P4GpJvpMhMMyzZgsYfng2YFixtzf7Wtz79T+9P6PWR39KA9R4srI47VVgB9x7cl9lxDab9Jt4XXIM+sNsWgyfpb2zwfk0NWU6Xs9LNR3cswGdFd4rl+EjTMH2HN3VaOZq+ntebPuXrx9Dmc0ObcVk3oP/le0EKhv/uWZv+H//7/3qZ7H961bEw82/mbWV7/h5xUhjWQ/b5Tya3p2azu0uy1VGBC2Vm4emrySKkELdW06CEVQV4XITVcp9w6QVjenhwyGGZ8u0qswI1YYXp8khbkXzRNo8VvFIIYPcPipEs9fA2zfHaJuv3YUbe2Kn+0gPGsEhkzCla7L2Legxcwo3dShkK1DxW/kpYGSI755YI0F27j0omewzFVmYYasXQbQLXedR/VwGC3vEuYLYo6hGCqJFwF8tg4fliqB0zb2ct3EJzFm2V+C0v71Ba6bdHkmtu3nqQQncfk3xaeE+1YeSaDrx7iAHEEltnmPOQmy3mUKIsOg8PX3jEccPn7EhDnQmPTOCyS5L3TAPW1ruUeZUOXTpFexPj7LI9Zw9RzPljslAxMp3jHXY2iu7epqTrl2g/nzfi7GG+Dpjx9Vm3w3ztsXSY7zkz31FJRG3HreJCunIznY5eOSNluOUYc9ihXeJNQu4tJOacH+5Hc0J9RfTCkDYC3y3as56WRm2UYTzkwNocv1uGIWOTj8vSM1iPEALUVaCEVQV4HIQVpiuvXLNH8jnhHMEhh1xOWMF7hFilhct3SA4hPSyFFYZQEKSOWXcLloZI0Dlgir26KlPu/TfvF7GkB9ZdQ7b56fM2y1Ag8lBBWGHNSMyoBKmH7U2gNf6RkuIBQykAnvFVCKvtj5ewUlBQUHhcoYRVBXgchNXXfyZhxeVoKKzMwesQLSgPCKtZi4Jp1sLgkkSgOA6GeFatj6C1G6OkzPU9VQT2I/ni1NmbxIuFTNsQZtg+KTnNJKxYvMFLAQ+Xln8KHjI8x81bY2URbCy6DcRyPenQfR55ee+SzxqwnqFeWGGdQQCzCZGAUgkrBQUFhZoNJawqwJ9ZWJkaZwirKeJJybyZR4VFfz5hhTQHyLyOQHR4rPBcks5fpXHT/OmnzrNp0qyNtGLNbkm9MHbaehke7D7AixCoDI/U4pW7JJYK+av6j1ghcS/IU4VzOkdY3ZFlhDDL0W9DlAzRAhB9w8ebhJVJFCthpaCgoFAToYRVBfjTCqs3zB4rvq5v2k4l37V7ZcgJ1wVhhencfxZhtXVnnCx2jSVlSmKszqXRmKnrJKngsHGraRaLpgkzNtDAUT5y7+27z6Uho30l/9VULDUzexMfY60ErmMm4cE4xFhdETHma6OwQloGrMd27PhF+d6asMI1IsYI0+l91+2lq0pYKSgoKLgUlLCqAI+DsPr2p2m0al0kYU2vIrPHypWEFfL4HNcJK8vgdQzfjZq0lnaGx4s3CPmJsGDs9HmBNHNhkCx0DRTeLpbjrPTbTd5rd8tCtsVclnhGEEdY7wxZ1SeyADt4OIniEy7QzAXBsj2ypWNIEYHXGFZFPistxgr1AM8Rswfh/cJ+AIYTlbB6vMDVSHgE9QEzUyHGMdsvl0V4fn4R88U9qS8KxpAkvklpdCYxVYbma2pRgbszMnJl7dHUtKwST7ktwNqS4FUszxMVc5qupGUK/zgb2VwHETaB5bywqHxNANZXRH5AjDBgyTU8c1eBElYV4M8urHBd37WbRsjyjVlct13QYwWxhEByzLKyVVjBwwVhNXuRLsYK+bBYvGD9QJ91e8QLhRdbA4QSZm9NMgsrLEODvFYr/cJlWwg0nAuzE20RVhhOhLDCwtF6KGH15wVm0G3dFUcz+D2cz7yAiRBY+HxjcAydv5DO767rzHp6FEhlkYEFy8dPC6Bj/M6D62oisvg5YyYsUlP4MJ+Ae5EPzRbcZ36Cdx2ecfeJfhR94LSILWcDvPkr89H3HTyE22oCMNsWyywht+C8xdtYYKWZf6n5UMKqAvz5hZUbffeLh0z5xtAVhIcrCqtjJy6JaEE29fMXHqWwihNhtZeFlTYU+LgKK7wPyfwsMDwaFBJLu7k+nmPxgPuzBszMRDnGxCZy/YqnwG2xsozQkYRk6blez+D36+h5+W5H2BGu3xckuL86/fnsnAKZqbmLG0IM18IruZff+UzzGpKVAdshzQDKHwJpT9QJupKWJe+JJdDjxoxSvG+r+NliBili/y5cvs71snKRAH5BglC8ozgf6gm8Xc4GuA8NLxp51PHAbQelvJDjDmIRC5bvP3hW4hmx1iJmsGodC2uABxipGRB7iDLH0lM4XkX7oe6AX/H+oSPIr1Y5wLuTdTNf3s+tO/ha+Z1F3Us6lyYNdXWAOFTUP5QBrhl1Gx40yzqNCSiYVYxrwO84rzWPFXJk4b1AecJbhBQvWOi9a9/FwltYJstIWOG5I6wAXnKsKbqZ68T+2LMls5wrAtoItCnwiOF8KB+c+/v2HtTm9xl01ByuoAfKFc8Gnnxsj+e2mevBAX6G8LxaE39a7rfzF9Pl+lBvwQdIkwEeBk/+YcUjBw/uJS5HpCFJYI7XOFUPtG9YJUP/DuJewLOVtdnOhBJWFeDPLqxeY2H1Q/vpknMnj18aEELQNhZWXV1PWCGHFWKe0PPXw5qwQtwUepTamoB2Cyt+caexsMJQHhZkRm8aJIXrAOGC+AGrwoqPgczk+E6PP4Owitx3mgaMWCn1aMzkdbRo+U4aPXU9devvRZNmbpR7194BPTJu5NDwcavo85bjaPw0fykDeCfQk8Yki3Zd5vDviIkLphFcFugAYDLBNr53bU1Fe4EZohuCDkiC2dXrIyXf1O89F1CTlmO5jgQymZdv6PFOJSWnS6qMHgO8qOdAL5oyayPNnBdMXit2SSOA99cSuXkFsmYlVjrA+eCx6sH74hgQWqiLRg0w6teoiX7Ust1U6j5gMc1cuEVi/7r1WyxlinxYlulBHAVwILwv6AS0bDdN3hnUWcQmtuJO2ddtJ0vsISaDYB3NfvzcUX7TeDukFLEmpLFw+Zr1e2VZKayXOW7aeurYawENHesrucCMBFYWCxs8f9St02dNHKsHwhnAS4NG+lDvwcu4nIJlEoh/4H7axwIFw3PWGnFrwDkgCjCBpXOfhdStrydNnb1ROnF4/jtYEGozdzVksrjZwo076v4ynzDhScsko+hERHEHDM8ez3XQKB/xyuC54r3BihhDxviy+DxbwuF64JgQuD5+EbQmIJLmLNrC+80pWT/yRmb5jgEmJ8WwuBk7ZZ1MUOrvvlJyq8FrirJHUuhf+BjI0WcJtCspqZnccThO6zZGyzkQCvE774e6gZUqrnHHxxI5zINI3IrVFH7hc8ILh3dsJP/7U6dZ1GfwUn5/4ww7MrksyCDeBvE7PpnfL4hUS2BJMwjyID4HygHv0bip/tT61xnUjssCnRCjd8rZUMKqAhQW3aYobiT2RJ6osKcN4IVFr/oIkwl6RwBenvlLtpcIKxAClk9BwLUGiCY0PJqwGjZmFSWdT5ceALKhY5gLpAlRYAvgck5JvUER3HM+xo24VqnwIs7iF6GcsOowXYjnFveq0NihJ9au85wSYaWtbacBPRd8h56Ss8jcHmDR4oSTl5nsd8osPcuhQLiSR03yk+uFcARJYQmcqfyiejCJabPu0Ds6yQ3YijXh5O23W2JgIHw1oNeJBZfHsUA4cDhRenXSyHjvFNFz9WoWn+uwNDpoPPWeBMRZrA/cR57829HjWozVOREKXnzdeuB+kMoBja8PN5ia8JM8VhNqtrBC3UAPc9SkddT8x8kiMiDCISZDQuOEINt0nMmEHMR1/Kp5r1LA89GVGy4sqZSTUxr8f5DLG43M2CnrpYMA4HdMBviGG3aQNsS1XgjbA5Q51sqEBwyCOSL6JP3460wWCPMN401S+Hni2bgNXU4LuYHVvJ62AEl4cQ/wwqGeeMwN4jKZJQ0rGn89N6D6obHCUjaNWoyWxksPxPZByA9lzoAXTBPzjgTq/WYWCc3bTKL+zF+FZh7CewQPFkQMRAY6JgDKEQIBIgQzaS8wv8FrYQQIISQWhdBG44sJI2jY8V5B8FoCYqHf8BWSqBeNqWWDCY+mP79nPfl3dELgWbnOYr2qwHWfYq6YOD1ARAs6UThHZUA7sCn4oDwXU3gChgJLywCXvZU7Ye26zBUhhOvUA/UCnXDTUKCxxwqABxQdycPc5sD7BBEHPm/H12o5nIdjHD6aLMNqA0Z4ywLveg8Qkrz+3mu+7K91/oyAdhDPGO0S6jB4qmOvhVzea7j+ni4nArNu3hIhhndlwvQN8tw0wPM8eLQPTZwRQPtY8Fl2RiCukYC556ClMgEJPGsNuBfUGSxuj/o0mwVj3c9H0OBRvvwOlX+HnQ0lrHTAi3Tv3j1R5xBF2bm3aFfYUXF7QqzApQk3s6WBIOCOROOHJJEITL7J3+O7aXM2cyPYWxrBngOWSEOPBgQeKOyLBnoG93QbNR/N4qsv9Ru6gg4dOS8vMHIXIV4nPuEipaZmUTb3ytEztzw/DNeA30DEaGSg4OG1wjWgguJlmcC9/zpNRtDTr5vSLbzGgq8V90LR60FjgUZ81boIavPbTBFWaOAwLIP9c7nnjsYM5IZeT0DQfnm5QLyo1CD1h23o0aRjeITJB2uaIXYFLzsC0W8VFJlezMBoJmwfIVx4jkB6cEmPYYE03sNfntkdfuYoN3xvShy6XcgKvag8vj8EdkJEruIeNnrMyCaO4b7x3ODN9txKMdzww6uwflO0NCZoJC6ykEUPEb1sPA/0ytGDNsVfFVFYxHFq22mm7A9Re6vwtvl+sqXBwnFwHQnce8Q1YNgEDdtHjYaKsIJYR53Ckh6ffjlSsn3ft7M37mhAnCLrfO/By6lZqwniKURwPwTWYu48zPPcJh4EJFA18jDhvYAXpkO3eSWCF0SOzgiIGXEnBw4lCXnj2QYExUgjMtDdxySsrDRA1oDcbf6b90lj7TZkueQog5dwPteBpi3HUhe3RYYN6aUrN8S7he3hIdFERUXAQt3IuA7vW/d+XlxXg6VRgjBp1X6aNMJ4r/TCCnyEoZZOvRdRY+54gTv0SGdBB28z9l3MZYzG0dG9c7zfqFstWMDiGWjPDTyJBmwoC17kg7th9jhANMJzDE8GhsrR8Ft6aw4wpyDZLdKdDOJ3c/GKHXKMTr0XylI+8ORh5q4lKhNWEOHgaPAS3lWUy29c3j36LxYRjmByayLPCKhP4ASIhq5cL1HWN82CvyJUJqzQYUNi4Q495pH7eL8yQ29F3PnDkCrK2khY4TgoG3TYO/VZJCJpIf8N7y7SyjT/caJ4kDBkqQfaG+TyG+C+kjlsDe3hzkNBQekoCDqSHbrPpda/GgsrvJsYKh/g7i1eVojfZb7hNHzsamrN7cWQ0avkWisSVljNIo7FnQa0T2Mmr5dRgKiYM+UWFK9MWEGIYUQHntLu/IyHjl0loh5pbQbye4VO6DC+Pq1z+jDx2AsrvJwF3ABeTskQTwG8H3hpIWowbouXadbCrdzgbpelKRYuNTaQJob95i4Oke2Wc6WTxnRBsPQSYFNZZGE79CxWrNot2yzmHidIBUks8WKgwnou3yWVFsS7gM+L46KRXbRsZ6WGa8E1gLhnLtgiJKctqYGFh9HrR4OHigr3Pb7DS7psVbgYzoNrmDRzk1w7XljMdIPrF40izGulaZkO3B+GIZAH6lEYzo3FlxG4Pn9piNgS31BZTBm/4bo9uUHHvXsu52fC94f9lvI2uE94GxATheE/eKrwPbK3w7B+oukcpnPhPPAs4ljwSuGc87hsF3B5Y0YinhfOhePCe4btcR2m84UJwc7n37SlTPAv3PDYHp9N18znQvnK/WyXY2tlvIjrCYamUEcwPDZlVqAMG6AXiGVSEKuD3vWZpDTxgqIBtFdoOAIgQ9SnH3+dIXUP3s30azksUEwxUugcFBcbz5ICeUPMwJOnF1YYPu81eCmT8zIRGiDvnLwCeTfbdpolvXs0TvbcL0gcnscBLMowJAsyRsMLjxJmYmGdTKyZqV2HHhj6QcelH5938GhfwnAD9sX1Q7yjE4IhZz1Ms0Dn0g8dPGi1/17p9WexGMHwcl9udEZOXCseK0vPNIQWtkciX3du4ONY8MMDeuHiNYmtwZAK6gS8HnpRpuHi5esUse+ENGhVWdhaPFZ8r1gPsRc3cJqwQucTnS542tCh0YQVRATekV+57DAciHKxFFbgNSxm3Z9FEkQzvLuY6TeXOxndWcDAi4cOjyUgrNBAQ+Qg3YllHULwP64PnUSIm7SrWbJaAoYqUU+QcFfzhNoCHB/P35s7noh5GsqNNFZQgLcVohZle4U73JhNrQfOvTHoAA3mssG7AC+6peDAu4r3+Lt2U2kiv8Noe1B/IEyRsqWLm6cIINQJfb3G+4DYsd78LHqxwNzC1wOxl8Flg1EK1Ft0NhDDaQm0ceATlOF4jw20c88x6QAihGXvvpP03S/T6IdfPcoJK4S5wBOEdgF1dQlzYzJfJ2ayYhheRCALRDxLy9hCCCvk4+vN7y/aHHRYNSAebxTXe3gEsQySkbDCmpzIK4h6ftJi9AQdX8RU9eTfIaD2cj1HBxmd6s3bDlHjr8eKEMc7+bDx2Aor9G5AGhcuXRMBhXFluP1RcVE5QIzwWikouAJQnyEKIF7Q+8SQI7w4IGo0NneKH94MKnjd4F2ZNCOABnIPF8Pb7hP8pAHGEAiGpY1EUFZ2vngMZ8wLKmnATTEUl0UYw/OFoSPtXjH8MW1uoAhbvMeWjVdlAJGjEUGszJgp6+QaIVTRAHTjhhSiF15ES8DjAC8tGi8MP/catETiRRAbg/gONFJoFPTAZ/TokTMNYgznQg8ef0PcQfRjSSWj4Ux4NPfxvaJcpDy5Zz6cDZ0kCHIE3xvFrAH4vRU3mBDhGDq0FzguvKUoE3QcwJkAOBJiCJ1DhA/k5psEC4QIgocxFIPYtbT07DJD6gDiBjEKgNxwEGbS2eMGFh5ZfLdp6wFDQYsYNYgyCHbUIUttjjLGkBKCv+ERG8kdyBET1ohHZAM3wBevlPUc2QqUPwKoMRSI5wYvDUQurnkld4S0lC0aUDf287NewZ0rxF3ifUCdtQSEAYL28WwgwiCkcN14xhAqmNwAj59+X4i97OwC2hN1Ut4n94lr5NnAAz+C94fwmbt4q7wPlsC+GN1A/YRXFmJF7oXLaNAoX+rS11NEMTyflsi/dVuGF9HhxFA/Yv4g6HHdqMPLuYOqvZt6oL7s5Y4RPKq4HwhtDUdPXJQEy/Bo4R23nBWL+D6INSRqhgcSnRE94H1Emy1LjXFZ4H5wbRg6x3XhvfQLwIx328W0o/BYCiu4EPFiRnDl3MqKH25IkBMqhhgThjJlLmtch1GfMYyBHi1c+BHRp6TOo+4/LIDIi+/cEYJEPMjtYtOSQuWbmFKAmC2Ha9CAmr7/o0xjiuNjW8vv7QWOg3LBcAkaEAzh4rNlI2EEeGqwwDbivOAJxgLd2N8acMw7LOgKzWWCjhwmudhyD/gdw47okUNYVpaeAfFQGBpBgwnPR1WB896/byp/PfA9yh/lp4etzwV1AR46lAMmB0HoSv2oYCft2Na2wf7w3JnqXBGXb3GVY+8sgXOiXsixWTBIJ9zKsU3XCTOVU0XAtniuBYVFpmvm+gPhWtl+OL5pP60uFUudsHxORii5F94P94K6j30rPSeu9S6/K3yNck7+t7JzlpZF+fdX+03/vR7W9rUE6gTqktwPG/42lWElN+QkPJbCCg8BLzKULHrGmuljlpQpc2VDzJ0Wi2b67pYQzqMYHvyzAjmHMCQEAYuhn4joE4Rgacuhr0cFNLqYfYfp/LbOKlZQUKg+VPC6goKCQhVh6lFX32umoKDw54E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gHR/x9HVMC76HQIOgAAAABJRU5ErkJggg==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23431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26</xdr:row>
      <xdr:rowOff>114300</xdr:rowOff>
    </xdr:to>
    <xdr:sp macro="" textlink="">
      <xdr:nvSpPr>
        <xdr:cNvPr id="1028" name="AutoShape 4" descr="data:image/png;base64,iVBORw0KGgoAAAANSUhEUgAAAlYAAADKCAYAAAEQmT6YAAAAAXNSR0IArs4c6QAAAARnQU1BAACxjwv8YQUAAAAJcEhZcwAAFxEAABcRAcom8z8AAKv7SURBVHhe7f13QFTX1j6O//79vu/nfe99b8m9uem9m2qMGks0MdEkxsRoYjSJvWKv2LvYK2IFVFRQEVQsgCKgKIoodlBsgCiCNAGxZf3Ws2YOHIYzMAMzysT95K4rM3PqPvs8+9lrr732/48UbIYqLDugCssOqMKyA6qw7MCfvrD+3b8R/UtnT/RvSJm3ss2/luLpQU3pXwMa0b8HNJbtOq4cZf6lFA4rrOsZOWXsavpN2hkeT0nnr8rn2CPn6Nr1bFrmG0apV7PoiZc7mfckeuatbobWpuMs8xZEn3w+nF6o1ZOef6cHdenraf7WBKN9n3ytM40LXiQ3D3vCXFja59t375j35gI1f2cqUNPfsH/2a2jewgSn1ax79+9TbNw5upl9Sz6fTkyhP/74g9ZtjObfHtC/X+ks3wPPvMk3yPbqh33EtM9aYb3yQW/5HgX17Nvd5e+X3+8lvwGmz71L9oM9+WpnauTRUW56z+lY85ZEx1OT5Lu/9qknn2eHrpbPLw1rLp81aAWmh1MLa3/sWYvCIims4uI7ZQpLw3PmgtAjPuGCfLf/4FnzN0SvfeRWZjv8/e3PU82fSqEVVuyFE+ZvTMB3eB2BZ4d8IZ+v5WbKZw2vun8j35+9dtH8jTML6x7XLH71bhXcls9xR5PJd/1eWsV2+7bthfVzp9nlvrNEZYUVd+mk+RsqeRW7eo8t8/kBnqQOPy8ZKt9vOhJu/sbJhbV330m6kZUvn2O4luE1/O6XaVRYWGxzYX3VeqJNhaW39Zv2yfdaYVna/7mZXkFAKyxcmx6/LB0u31e5sFLTsvi1yqOLl6/Lzc9euNX8S3nc59cQ/HIjM08+o+BwPSv9dkttq05hPXjwgPJvFZk/mQrrq9aTpAGB3b17T77XCis6MZ6K73FtNheWHs8ONr2G2YWm69Twwfi28v3xlCTzNzYW1t7ok3TqTIq0bBkZuZSdW0AFXDtuZOZTzKGzFLjloHnLUuCCwyKOSUsIfP79ePnXb0Mk5eYX2lxYQdti5bvsnALzN0Td+i4usx3+toWzxgV7yucndQU2fOMc+a7JjC7mb0zQapweNhVWZPQp+XeeVwhduHSdjp0wkd59btXqfu5OJ7kgLXHnzj2K3H+qhOBDdsVJVX+JW60cLmxbCwvAd2gRE05eoqAQU+G99F7Z1hC/+66NoNX+kWKr1u01JPgnzFoq/3Zp4eMz7H961aHvF/VnvWX6/Pe+n5q3MKHahfXl9xPpxOkr8lmPYi6sHayzLl7OEELfEBQjhbXEJ5SybubbVVjnktPle81eeLen+RcTGn8zpszvsBd5G6PCirt4Sr5DzdGQU5jPmqpBSaGZfi+rsYBqF1aLNpPppFFhFd+VwrqWYVLLqwMimWv+IC/vUMq0Ulg1HdUurO/aTTMsrNtcWFt3HqbrN0yctdIvXGqWl/cuunotu8qFtcmAH23F5q2mfY8cS5Z/rQGNkRHsKqy5i8sWFlql79t7WK1ZW3ccpjTu9gCLVuzkwnpAnvzv5ZQb9MRLpd0dDdPnBsm/KOifOpnU+9X0LMq4kUshoUfk8++9FtJB7hlo8gBAyzh0jC+dv3CNJkwPMH9Lci4AjRCwcNkOGjFuNUUfOEPT52+W7zR0cVvE9HCLRk1cS/6bY7jFLqLh49aYfzWh0sI6xBd2+myKU+xw/HnzWSpHOtdGS2zZftj818OBTTVLwQRVWHZAFZYdUIVlB1Rh2QFVWHZAFZYdUIVlB1Rh2QFVWHZAFZYdUIVlB/7UhbUxLkycfHprOqOr+ddSLI7wl9/E6ceGwdUHfzww/1oKhxQWxgj1o9Ew+IzgKdgedoS810ZQVMxpOn7qEqWkZlKdJsPNexLV/myo4YgyTMOZxBR6lj/D+wkjKh2JeeqNrlb3LfV6YtjeVBiwv7uVuovd/KaUfI+xRP12lnBYYVni0pUM8XfFHkmi9YH7pfCuXrspvvlPvxxp3oroo8ZcWOZRZM0lrH0GgrYfku+0UWnNiotNIzgYidbvo9/XVACl7mNAq0EajApm6rbl8t3r7t+avzHByYX1hwxarNu0TwoLTj8U1iefjzBvVRa46afeKDvKohWSHvj80nu95W+tsIxgKqyyvvT/r8dH5QoLBWgJfP+PqgxYVAajwsLY4sdNh9HefafI228PTZ0TSMkXr8tARt0v3M1blYVRYZkKpnQkxxL2FFZU4hH5zrKw/uZW3/ypFJb7Ak4rLLif8Rru2nOUCyuCIvadlO+W+YaW4Sw9rBVWrXoDzJ/KQyssvWnQCsbS0nIyzFs4sbDgo76WkctEfVkGUOEfB4wKCySL13BH+FHyXLGDwvYmyCAtfPP2FtZbdfqbP5kAn7s2Iq0VljYanc6mwXTDjej23WJqv8w0HP/ckC/Mv5qA7zAMZgl8/w+L720qrBNcOGcSUyklLUuG4/Pyi6jodjHz0g0K4dZumU+YectSXLh0je5zzdqy4zDN8dxKY6auo89ajpXBCHsLy/I1xHcIPwLseQ3xGaYPAtG+02P36Vj5DkP7ethcsw4fOUeRzD9DR6+Szxier8/c47VyF927V16T4JXr7LaIArcelMJCq4ZBCvCYPYX1QcMh8v2v3efJGORbn/STz3h4QIPmo+Rzn8HLSkajYQBuWF9Yy6MC5bt/6ILUXhj2VUmBNfboJLVJ+1xQXGjeyoRqF1bIriOGhZXMNQtBa6v899K0uYEsH/bJyDVGpz9uMsy8VVkYFRbw0ns95TfNuvdbbP7FBNQ8/e8wADdsyTtaQZxKKx07rDX2h5LvYQiX3HGidKhNQ7ULKzjkkGFhnb/IryEX1rpN0TR9XhCtWhdBx09errCwajqcVljJXFh3790n3/URNHnGBlq+Klyi+IqqUVgH45JkVLsyLDYPrhoBUYd69B+x0vxX5bC7sIaM8pXPCFary+JyY/ABqUGWOH8hXbZZ4h1KYyavo0XLd9CRhGS5WKh2S8TGn6eu/TypG79i+sHXiVzQGhB+VHznrvytLzOEI11kjgR+6DCD+g1fQfsOnJbPAEKkNKCBAb5oNZ4GuHtT61+ns7w5Jvdw5NgF+Q0YPWmt+a9SVFpYlqPIjjTICFuRlHzV/Nejg801S0EVll1QhWUHVGHZAVVYdkAVlh1QhWUHVGEpOAWqYik4BapiKTgFqmIpOAWqYv0JcD0vi06knaNjKYkllsB2Kesq3blvu79QQ3rODdp1cj8ti9pEXnv9ZSZv0vXLNnmoNaiK5SRgeAJOYCNvuyOQwZUJ80b1A1IVGcaQD1kkINCj3pQOJfk/KrMnB37GFdYUk2MNNapiGQUAWALDH4jDORR/Tsa6MXkYAU3A5m2xlJicTgknTW8XgpswUomYHYwxIcjJaIZjg69GlhtxrMw6dJ9n3tuEXoOXGkZc6A1T68+eSzPvUYrK9tObKTKN6IuZXcs87Nfcv6HkjBTKzM8RQ4YK731BklhGv10XH1NyBg0oJ/2QMuzjiT/ThQzT8DVwq7iQxgQvktFX/Xbzw/3MW5SH61Us3gZBX7FxSRKeg5nqUTGmWaMIAENKEgSBocBS0jIlNQn+rvelO71Ru5/x1FkwvN4Yz7/do+RhyvC4wTYa3vi4b8m2CCQ7m1T6UHBu94l+ZaLwPOaVnRGqr1iSPsDyXJbG0CerwAO3TIeix3+Zg9Fglol16k5uX/IbbHWM9bwThcVFfK7SivoEH6v4nnFT65KMhQA55LdBKBMmpSOqEFgTECXpWzaHxNLxk5eY2TIkjQsGZNE0IXjO1jnZWgYAmFHchQZkE9C2e76WKaLHCFNmbaJ36g4Qe+1DN/O3JpSrWDbA1op1PuNKSUgo7K+6LCkAmjXtNzStxbqsT0b4cnaPku1RSUNPxZh/KQuXrViYCw4gNQSCCgFEYaJi4TcwBaKdps0OpLj4ZAmtqNN0uMMrlpb1BfY2V5qqQF+xwH64TktbY46e0qCvWDCwB3SUZqgklk0XKoKlNtJXOgQ+otwqQodlI0q2x/E3Hikfkge4XMUC80BjRe0/LU0h4g+1ioUgTGRiQCCmVrGQHggiGimCEDrnzIpVUcRrRdBXrFfYEGWmN+iq0D0J5q1NsKxYqDTQSjBLEd5hmXGYM/DkgFLG+lvf+nS3ElHeckHfku1RmXdy79EITqtYCacum/8yxou1uMDYXv/Ijbq6eVJ0zGmpNJUB2yA6LiwioaRiIVgVQMWKZL0Vyr+hYp1OTHV6xfqpsykDGuyFCppCxFtpFUWb9qHB0U0hkhgiMZj2O+bVrIrZYv61LLR8V5rtO2d6SY2AAFw9w2FyQAHrLiM4rGIh6u/g4USx7WHxkqtm7NT1Er08bKwpjcnBw0nyOyrRyTNXJEwbmqN7Py/JOGkUNWgJTDQAE6FioVeIuUFIDQUguBdZK7eaU06dTUqTKEP0CtF7dEbFQjZMfcUYMaFsGhYNyMakbdNv2Arztybohf2XP0wwf1sxKtNYeOm03zUbtnGO+ddSXM25UZIaS7NRgQvMv5YiPSeT/q9PaWWF/b6ifEpSDQ6rWFo+HwBRlKhYiKREJUDoqZbfBwDrwL+DMNQvWk2QIGcEL9tasRD8HMrNH6Icr3HFCthsouOZC4Il8RGiNfF2IaBw0fKdUgERPYnwVUdXLOBmdr6wlba9ZmjWLL/r1Gehea9STJm1sdx21kxzN9gq3p8xZ+bTrP7U38y/lAK9PUuXQ0WG8y3ZW5oTyQiPvGI1bz2Jtu6Ik0RSNlUsrkyoWEhdBtT/ciS9/rGbJKPq0ncRV7IYWmt2MWCizFKfUAkgh8i3p2J9woIZUxBgHzUeYv62chw9foGafDtW9BbYuNanA2m8hz/d0qVwtIbMm3nkxz3blr9MpQYtRpecX2/1mpn00u8rR1Oj6Z3EGnAlO5lamrrREl/O7lmyLazpTOsvSuatHJoSsoxeGf41PT/0S7EXh31F3y/sT2fTS0OSK8Mjr1jftJ0qzag9FQsaa5u5uWvTcaYI6M5cqXoOXEKr1keQ77oIcUXA5YDUb+gRIv2bPRVLoXp45BXr+1+m21WxwD5IT4f8gfCmw7vuvXaP/DZJZm6E0RKfXVLpMIOjqhWr//CVFHMoUf5GU4uZFzj+1p1x8p2GxPNXqffgpXztph5tQOB+mjjdNLEBIwHjpvrL30D/4SukmTYC7mWguzetXL1bzoXrB/A3dCOAFwaAg3jQaJ8SZ6mGkRP95JxA6G6TCIePb/AoH9ofa3LPjJmyTnx7QF5eIQ3g47frYtJeW3YcoiGjTZNAioqKpQw0/QptDECKDOLjIZVgRah2xSrg3ham5WCqIR64GH/GjF694buS39nOadtxxauuofJq/2pm+ZsYnw+fDx05L5XNGh7c/4OmzQksKUy3Ictk+0P8wnTsXVYjea0MlY6EVtDdB3iVJLj8mXuMOI42Y2bCNH9yG7pc/kZOWz1u3bpNN3NuSeVAKleUDTBzfjB1NuuyIWNMDx25bOd5baOCQlNOb+A+V0x37jhs2X5IPuOFAlCZ126IkhzgqLxTZm+UXN4AOlQr1+wp0X2DuGLPXBAkLz1GNPBiTjTnl9y0xfRCIFk6Xo7Rk9bJZ2twGGMpKOihKpaCU6AqloJToCqWglOgKpaCU6AqloJToCqWglOgKpaCw6EqlYLDoSqVgsOhKpWCw6EqlYLDoSqVgsOhKpWCw6EqlYLDoSqVgsOhKpWLo/DObZnJrM8iAzt19TzdLKg4gtMIxXeL6diVs7T24A7yjFhP3vuDKDLpCGUX5pm3qByqUrkoEJLcZEZn+mf/hjKHz8iQP+GpQU1o4e6KoziBzFvZ9PmsbqXH0822wcRWHOuNkS0p4owp8rQiqErlBGByBiZy3Llb+aTaqqLZ7O5lpllVZKgUDT06mvcsj+MpSTI72mhfS0OF6+473rynMWpUpULst+XCc5aGhZyuZ+TSzt1HZV3/1LQsunQ5Q6bRHzt+SWLUsZRPRPQJij5wmq7fyJUVZzDR4eX3etO2XUfMZyvF01g3TbfYXGWGReqMgBUZMHP5uXe6y3y+F2r1lO0//mwYJZwqnRyix6wFW+w6/zc/T5FJEUaVQGMnGP62/L3X6knms5YC8yn/t/cn5bbFXEDT8Uz/Wv4WeCTcfITyqFGVame49anaGrRJB4ePnpfZ03fv3qfCwmIqKrpDl6/ckMWrMIsZKx6eOpsi20YdOENJyen0yvt9ZKKrJV75wHiipzXDLGY9MEEBWWOMttUMM5fb/D7TvEcp5i0Osev8rX+bQZezrkrF0T/kxREBdCM/uyTX1dn0i9Rg6m9lKsP/9q5D9y2Womy1sH+ZbZAcZGnURrqrSzV0Mu285NLSb4dm1RpcrlIh/Q+AShW843Bppbp9R6Y35XGlQtMjleqMVqlOy+wea5Xq6TeYBXQrPYJp9A8Sy2rqf3/q9bJMhTwS+u0xGxqzmV98r6cwl/63URZryFhWKv15jOybn6bQhRupZdjj9ZFlV5XU4z8Dm5SpDNuPl11KSv8bKmfYKeNpZvcf3Kcnddvi/Fij0AiuW6mOaJXqHuXnF8mcQX2lOnLsYkmlWrEmnD5sPERySxlVqjKJydgwVUvLiYDKkZnFPR+LbTR4++0u3ZYrR48BXnJNGq5ezSpTaZ5+s2vJvD9AX6nQZN69z0xiea4y9ke5SvXW6Fb8gzE2x+8u2Q7W1qt0ZnbKzWtSkbTfnh78ufkXY/RePbnMsbr6jjP/UhYuW6liDidKpYIYzs8vLMdUcceSS5q/0IhjlHjuqlWmsgQmzOorCpKzWUODr0wr+cFq1TdOQxTHrKqvpEd1k28tKxUW1KsM9lSq4KMRZSrCdwv6mX/h8j4RXaYZrT+lg/kXY0QkHipz3nqTjbd3uUq1dmOU/AvhjRwLWqUqZE2FSaw5eQXCNMEszhO4CQTC9ybIbGNnVKo3dSkeJ8/caP62PN74uF9JNr4Dh0tzJDi7Uv1Hl20PhkqmwWP7yjLHGRIwy/yLMS5lXpW0Q9r2cDEYwWUrVf2vRrLwnSVNTW5ugTAVZv0izRDW6hs1ya+kUglTOaFSIfOMXjPNWmicO6oiWFaq+w/QxlUMWyrV7Xt3qO3iISXbwP7CvTz9mvHugfPLJFfz2FE2LZIl8opuSbY+bXsk+TCCy1YqJKQVpuKeHqZwl1QqZir0BPcdPEsnTl+WJnC1/14664Tm7wZrLYhx03a9JfmtvdBXKvxrlNrx3U8Hmrc2wbJSwfSpHWH6ZGmajQ3yNB/BBMtKNWOnj/kXYxTcKfpzVqo1G0y5M5HZGA9Rq1To1p+7kE45zB4FRbdLKhWWZR0yZpVkHnZmpXqZt99gzqtlD/SVyppB3OthVKkqMmxrlNRspJ2VCmm0/5SVarU5qwmyzqxaH6mrVMUsxtMkCQb+RqU6etwkiIO3H2amco1KpaV+1NvL75ddH92oUmm5Qi2TnYG1TqWVLserh2gqXaUaG7TI/IsxkOddv8CANVeG0yoVcqFn88NGLs9U/juJm5/DR5MpIvokjZq4VtLiaOsDa7ClUo1krfR2vf60becRU6ViTZWZlV+uUiHNzsOsVNjeMgOxHkiQBscsTO9yKKOpuAKlXb1J165nl7EbmWUHhi0r1ZujvqM7rKFu3y2W3J2oSNpvcBlEJppyqVpiy7G9ZY7zw6KyzawlDl86xccudUF8PLGd+ZeycFqlAntYw8CRPjJkgrewduOhNGPeZqlgtlQq+IWAiH0npVIhpxIerlapcvO5+Su4TeGRxyV9NoBhGizm7wyhDhbBdrCpszeZfykPiHCNeZB/S4OlUHdE729IwOyS32DInGcE9Ob0fqoXhzc3/2KM2btWlTluG89B5l/KwmGV6nD8OTp52rTQNx4uxuCuXc/hB54rDz0vv0jeVlQeyffEbx8y4oXvPS5ZiZF+EeN6lcFnrWmbPVEnaNmqsNJKVVDM7HhD8pijScR275jTVyOx2ZmkNIdXKuDNOv1KKlW3vmWFsAYwEyqTtl1s3DnzL86pVEh5rfd+w6ZzU2cJ9AT1lervzHBp2aZV6I3whvu3Jdvi/H4HQ8y/lIXDKtWeqJOmbMX7T4vH+Jk3uslY3Ksfukmh7ubKg9+R1Xip9y5avHKXDDu0+HFySYa37aGVP3Ak8Af2RB2XSoUKhIx7qFTIkpybV0i3Copo154ESeoFBATtc1ql+q6dR0llwT64HkuMmbK+ZBsMCuczk2pYuHR7SaVC1uPComLzL9ZRWaUCZuz0LrPGzV971+UmsvzSIe+Pb1OyDQy9RmRDtkRbr8FltkNlLLpTeh96OKxSofkB7t97IJUK42FAk2/GSkFjfE7DHm6awGR4e5Gg/xXzAK09leqXbnOpa99F5SoVNBwqFaIY8LlesxHUqoOH0yrVsZMXy6TJfv6dHrTUJ4zSr9+k89wbRQpGiHjt9y++Kxs2Au/6SywFtN+RrHbOoq20mvWZke0Ii7epUgH/GVR23O+XJcPNv5TiSlZ6GQ0GQ4V5ZvDn1JqbtzqTfjGMYvh2XtnlVPR4pJUKSf0xtPLmx6ahA1sq1YrVJk0VvD2WJkwPkNSIaelcqfj4p85ekWY1L7+QQvhYGB4B0LQiwb8zKhXwQ4fpJZWiInvp3V7l8mmibIxSaVszRCnYWqk2xYWWqQhYDQIOTEv09ptc5niVWUURCsAjr1QpKZlVqlRhEcdo7uJtlMPNHcb1oKuQDhsxV9BvSOp/KN5UqXzX73VqpQK69fMUTWRZCTR7idlMy/NpCfjc9HneKzJ7KhVgucbga1bcAHPD1pTb1tLw++czupbxyhvhEVeqnpSeni3jZ4AtlQqrPgAQ+wNH+dDXP02h9xsOptpNhoqzE50DVCoMNle1UiVwk4T1BLU85+jl2QK4C5CYv1b9gdJJQFOG/Y8csy1XOVwgCPT77NsxJee2tB79vSgl+5pEcmo51FvpBoktkXjtkuRk17ZtOK0jJVwxJdC1BJ4bFq5sMO13emHYV9xrbEYvcM/x9ZEtyWd/sNWlRizxyCsVfDBv1La9Ui3xCZV/sW7NHM8t0gmATwzDNOhNpl/PlvE/+MGQsRewt1IpVA+PvFJh1YaqVCoIcSzy+HvvhZJ6un33ubJ0iVapAreWVioIZ4wBqkr1cPDIK1V2ThUrVXg8TZ8XKEvBJV9Kl9W10Mxg0SK4FTDYjEFnACtfPYpKtcw3TNY2dBQQaWELEJuPXOkakOvdGpAf3xb4mBdJsAWPvFLl5hbaVak8V+yUf1GpPOaaEuMnJadJRdIqFZgKlepgFSsVVgYbOm4134fpc/8R3uS1chf1G7a8zMMCxk71Jy/zNeFasMqCNvw00N1HBrkB6D3oJZSFEeT4w1fQuCn+tHe/aYUNLHowaKS3LPAEpKRmyr+TZm4U14IeOE9f3h8AQ2NCA4B1olv94iF/X+Qy7ztsRckKFguWhFB/8ypg+G7waF9xXAN4IXA9983rNwYEmcY1V67ZTcPHGa8upsFhlUqrNKZC/4Ne5V4T0PjrMaJ7igpLV2DQKhXWO8ZKCNoSsrZUKqyiBWzbGSdBcXiQiefTZNmMIwmoVJmUnXtLls+FoxXwXL5DKtVL7xrPprFEI75mxJLD3QFA/PflCoWKe+yEKUZLw3yvEFk8HNAGuwFUnlGT15Y4dhvzywV4cQU3Qou2k/mFvC9y4Pee8+U7LLQ0gCuVxlBo3oFfus4RN4oeXd1KB4M3BR+U57BuoykeHdcOnEtOl+Xm4vjlg5MVDuvzF0zHxjOa4BEgFQvQVq6I4hcMGD3ZNHcQM5g696l44LnalQpvBW5Qv4SI5RIjMP3vZbbjyoUKVrIUSCWm37ai/cptx+fCvympWVLBKgLWo9kQdKDkLcWgLtZsQaWC20IDGGTc1PX046+mWTIYa/TkSo+mGOsTrt0QLeskAsPG+NIK7rmeSzY9xPlLtsu/Gr7vMJ0f7H3CqluIcwd6DFhCa/yjpDIAWsy9f+B+YT095izawt+bKlEQd1JQqRANi/HI33qYKilewqDth0tGGnoPXkazF5kW9EbZIO4M3n8Aa94A+w6a1r2ZOMO03IgbM9u0OWUXKLdEtSoVmhr0qjDe50p2Jim1ZLDZ0RhtMVvGGi6bWfDPCIc1fwoKGlSlUnA4VKVScDhUpVJwOFSlUnA4VKVScDhUpVJwOFSlUnA4VKVScDhUpVJwOFSlUnA4VKVScDhUpVJwOFSlUnA4VKVSUFBwCSiyUlBQcAkoslJQUHAJKLJSUFBwCSiyUlBQcAkoslJQUHAJKLJSUFBwCSiyUlBQcAkoslJQUHAJKLJSUHhEwAJnK6IDqefqSdR0Zjf6cHwbemfM9/T26FYV2rtjW8vKL98t6EvDN86lgMM7KeWm43IZa0jJukbrY3fQgPXT6bPpneXcL49oQc8NaUZPDWoqS3djFZunB38uKflfdf+WPhjfllp7DqRp21dQZGIcFVpZ2qgqUGSloPCQsflIOL064hv6e9/ShYWrY/9iwwIwII42iwdbXe/DFpxMO08/eg7iYzWVNXD169raa1hW6+99G8j6thO3eskyqNWBIisrQLL4hJOXKP5YMh2pjh1NlhzgBw4n0tGECxS1/5TkmT4cf15WysS/sF27j9KhI+f4fBf43/MUfeAMxRw6y5Yon/fHnpVjIUNuDP+NffbxNqF7jknubHzGoovYBgv7rFgdTtvD4mnL9sOytl1lQNrl6XODaPo855nH3M2SU9seYH1grBmD/ZEkHst/fPvzVGrRZjK17ThTEslPmRVIG4Ji6EqKbSsRWALl6DFns1PuHysnrF5fuk7y6pit9DQTAQjG6AV3hP2DiavpjM50Ocu21R6AzFs51GDqb7Kv0TEdYf/Xpx4N8p9huOCkLVBkZQVYwsSWdZ8rA3KeB4UcoiupphfpUPw5Onz0vDwwrMGDFSyQYz32SFLJIghFRXcokF/Q1LQsWfINuduRHx7bgUSPn7okBIT03tpqDVgwIIpfurv37lNScrosKoBVMP79SmebVsLAymLaKqrOMizI2aH7PPMZjYEymOe1jd76pH/Jwuj2GM6BBUyxWkf69RzzUSsGliXGfs64fyzphyX3gMz8bPrJa0iZZYgtDcvyPT24KdWe+DM1m92dvpzdo4w1ndGFanE38CneprLjPDvkC9p9OlbOXRGikuLpr33qllnt1tKwaDu6fbiu9kuHy1re44I8aczmhTRgnQd9v7C/LCMIJVbRdeE4dad0oBv5lTegllBkZQWOIiscB62+tnKJRlZYVAIrn2DJQUOy2horS1VjSZm8W0V0JCFZVlbRkxUIbJ1Zqbg6WWHd8iFjfJmgStc5t2ZYB9Rkxr9rBqL4qdOsStd+elhkhTVCG3t04pfZOimMC17MZWG8zJElkq5fYULrUW5VY81AWFjH/VquaekjIxw4n0CvjfzG6gK26F424ms+nmpauacyYOUk+LneGNmS/mmFtHD/rZjcbjB52wNFVlbgLLLCwnKHuVsHZYV1Vm9m3xKyQjdRW7Ps9u07QkLY53RiiomsuEtZXKwjq3QmqzNMVhujZZ87d+/RnugTsnxnHG9br5m7vHy2ktVS3zBZ0caazfHcRkNHr7JKJi+824Mmz9xkuK9msxZuYSUYYz5jKXC/zX+caHVh4Zff70V1mgylEePX0PrAfbSFy23rzjjayMeaPm+zLIuuLWRcft/eVKfpcFkq3hqskdVLfN66Xwyn2XzdRvdji81csEVW+wZAVo08OhoSA9QIlEnshROyrT3o7D2W/mqwzDrsH30bsPoxXsoq/3YBtV82wqoSgs/q9+WjqNDGtWv1OJN+QQYBjIgZXWA46OeHr610kWU9FFlZgbPI6iCTEnxTDx78UUJWIJrI/acoP79QtqmYrEjI6HLKDZOyMr8IIL/FK3fS4NE+5D7Bj96q00/W0rOVrGwBVjfHauOWxICX/Kk3ulBWduWrnRsBixCi66Y/JuxlPk+nPgvoWkbl3blbXEZY3+7Fd8sf5/laPVjdzLR6HGtkBfKEf0xbnLG6cBZZRSQepv/uWbvcMbXjfjW3p3nLsjiVdo5edf/GkFBgr4z42mZFZQTvfUFWu5ZQbF9yNzfrVq5568qhyMoKHEZW3C3z37yfLprJCo7yGCYs+LI2hxyimznlyQoLQoKski9dk/UIsaAmVrq/xwoMiD9+QcgKv60JMDlv0UUM35vAKu2eLFJZ9wtWVnZ0A21BZWSVedN+stq15yi9+XHfMseDgbx+7TmfsrJsPyZ8ex26zzdUaLhubWVbS1RGVuiiOgLOIqtuvuPpL73rljsmDMpqSIBp/UpLLIvaxAqnieH1YL8Oy90p7/Yt89b2I4GJrs7kX7g7WL6biq7re+N+pJjkBPPWlUORlRU4kqzWbowqWdMb3b0JMzbQgqXbaeL0DeJgtySrIlZW3n57xLmO0b/cvALq2s+T3vi4H9WqP4Cat5lEyfxbAncHV5lX5QVZYRQQ6stVyArXipWI9cfSDGpoyqxN5i1tBxaR3R4aTzv42ekNZZCZlWfeqixclazg8/lmfh/prlkeD2Y6TyNKzzH22Y0JXmTaziA8AWEVE7Z4yXtQVeD6fljYX1SU5fFxv1BuW46VripdGRRZWYGzyAohCZ7cXTtwKJHGTfMvIaswVkVQWYAlWeUwWWE/bX15dCWxUjLIym9DlHyHNeF3Rx6XLqSrkFUmq6YWTLyWXUAc//XabrTcN9y8pXNREVk1+34CnWECTDqfXqmdPXdVuvXWUBFZ4bvnh35JHVeOphGb5kmwp6UNY+u3dhq1WzKM3hz9nVXHOuyJfg3pxWFfUVRinPns5eEeOF/Oa0RWf3OrTzN2+oiPtKq4VVwoI4c4luXxQVa4vo1HwsxbVw5FVlbgLLJCjBWWXofPKmBzDGXxCw4SQndIq+jWyAqjhKg8+w6eFbJC6MKbdfpR3WbuVLvpMGrbaaZsc5a/r9NkeI0nqxusdL5qPbFciAJ8VbXqDaAN3H1+GLBGVprhfm2xp97oSr7rIsxHLY+KyMpRhmMjELPTyjGVjrY5m6wK7hRRh2UjFFk5G44iK4z0rfaPFHIB9u47yYR1Shziq9ZH0o3MvHJkhVFBOMsRtoDtobigvPC9nqyOHr9I3mv3yD4PuKuCETJFVvajMrKy1Z59uxtt3nbIfNTycCZZwUmOaTBTQ5ZT0V3TqHJlGBvsKftaIyscy57ROktkF+ZR28WDrZLVK8NbUPBR6+RuCRclqz/kpYWTGsoFsUV3iu+JIsELDUdrXn4RZXMX62Z2vvgqMm7kyt+2wnFkdY+WrwqnCCYdOMX9NkZTRPTJsmTF2yBAFCoLwD14rthhhaygzk7R+QvpQlYr/XbLPvD/BG8/LPd+9pwiK3tgjaxwnxhVbdh8FDVsUbF9+pW7+LfwTKyhMrKCsxtO508mty9jCAF4ZvDnhvvA4BMavXmh+Sy2Y2nkBgkhMLoeRLL3WzeNia/qc/vOX79CTWZ0MfSpoQv77pgfKDop3rx15XA5sjrM3aKU1ExxKIOo0J2yVaoOGulD/3mtC73+kRu1+HEy9Rq4hAICY2RaTf6tsrEkDiOre/do0qyN5D5pLe3df4q69F1E20OPyHVrZFXMymrrrjh5eYGKyeoPmaaTmHzVKlmdcSGyav7jJMPYLRDWgiUh5i1tx3F+lj93miWBmHr77pdptDvS2HldmYPdxupVKWxxsB+6eNK8dVkcSE6gF4Z9aZXoEBkOFZNXZPvo3dErZ+nl4c3l3JbHg9p6f3xbunLzmnlr+7HjeDQ9N/TLcseGgWAbT+9MadmmUXJbUOPIKv16tpAHhuVPnL5CJ9lOnblCp8+myMuLkR68NOgGpaRlytwxBEheu54jLz5emJtsUFP4G2oF3Ss4ssdOWU+tf51JLX+aSk2+HUu1Gw+jNz/uRy/U6kn/4pf6H893pNc+dKMGX46iXoOW0CruvlUXUFY+ayP4ek0PHU5wqCyQ1co1u+k6Kz6QFQId9WS1cNl2GfHDHD+EJCAYsoCJCNgQfIDa95hLP/w6ndaYrxFktWlLjImsEtNcgqzQ/R031Z+P4VbmeDDTaOBG85a2Y4JHgJBMueO900P8hUaojKxqymhg3KVT9MG4NlYd63CqY4rOlZvp5j0qxo1b2dRibm9DstIM2RPQk7EXOYX5Qp7WyBU2YtNcLlvbovWBGkdW4XuPS4T2ueT0EgNJ4aUGlvqE0pu1+wnRNP9hEtVtOoLeYsKZ6LGBu4X3KZtVCBzPSeevlhhGx84kpsokWiiy9GvZNJ9b7WMnLgkhoMtoCXQxt4dV/yVHFw/Ocs1nhfCCPVHHJdBw2aowup6RIy8tyCoj0xS0WFBQTHM8t8q1dXZbRJu2HqTZi7ZINxfAXMPD8eco+uAZOQZwm8nKf/M+IWWMXrkCWQEoj7c+6VfmeNox3/t0kET82wo0bDiW5fW9zMeqVa8/neY6YISKyOqbn6bUGLICEq9dpLrcNQQxWR4Dhi4Xuo22BnOuPRjCXcymhseC/aVPXRoVuMC8tW24WZBLrRcPor9ZySqB+3+fu7v2BpzWOLKK2neKX8q75k8mwMcXxy8nukDzvEK4G9dXtgMuXs6gJt+MlakgeOmPnbhIty32B0A+e7n7BIc3iKve5+4S4Q0lVb/ZSHr/08H09BvdpMID9+4xWXF3rbqAarIkq527j4l68vLexSRsIqugkNiS7AgaWZ1kRRmC7iErxqDth1g1FUkZYH8oTUS1Y1Y/9kN8EYjL1cgKGD15nWEEu0YeyNZg1KBogDtgY3AM1ao/UEjH8ji45kWsVK0BAbjv1B1gcF+96e26/XnfHeIWqC4cQVZACnfNPpvBPYEKQhde5O5dZJL1sAU9BvnPNHSC6w3n+mjiT7TxcKhMpUnPyZQuZ3ZRvnQVQTzzwv2kW1lRSAW6lxgIWHfQ+vOwhhpHVpHRp+RF1uM+EwdelFKycqNIM1mBBCzJSpsQrAe6Y3u4CwbSwj71v3CnF2v1ombfjadLTHg7wuKlS4iuJ+BIskJXDtHoAFLEoGuBCb0tf5kqShBqL2Dzfkrj7iygJ6stOw4xWeVSIKurfH5hEU8VwtcFsko4eVEmLM9cuIVmsfJC1zUnh8mKybhOk2EuQ1YAgkNf4K6f/rh6e8Hctfuw0RCq12wENzDu9DHfI0I3oIAsr6nU3GjWgi3yPK0BjUHLdtNkLqDRMXBsuApAqKh7r9fua7OBPNv8boogdxRZAZnchft2Xh+rXbgnZISvEW2Ksy1WzWtPABNSQ8ORQUvD9YO84HeCgZyM7snS4Fd7icksKqlq9VGR1fcTJA8SXmjnkdXuErICKYbzdeBe4ESHjw5khSk5JWRVeJumzw+iU2ev0KYtB7l7mMvK4QCri8IyZBV39LxMQAYQDIpodvjo0N3Bi+xKZAVgYnaz7ycKMeiPXxUDgf3QYbqUky1IOp8mdcEaYVXVcB36rAuOIivgzr271HK+m5CA5fE000IQbAFyWvVePUm6mNbmC1bFMHUHAa+eEeurNc/yMSerntS89SRKT892HlkV35XQhRKyCo+XriDfCo2c6Cet7m89FlCLtpOpXZc51LH3ImrfbZ4kmjtx+pIEjmLwADP30RVCGWACNAYgMF8QPjwAZOX7EMjq2be6sVroJYSlGdTDf17vXG2y0oDnj0DaVu09+Lhd6Bk5pzXlZFI+zzKJ/vvVzvQdKySQNsq9KoCPdMrsTZKp4V8vd2QS7irOeagqjFDq79sWg1rEQAgAsmowDQnuGgjB6A0K5Y1RLemgHWSlYeC66TKRGSRjeVzYX93qURfvsVTM5GYrTqWdp/HBXvTeuDb0Xz0/or/0/sSqitMM2RQQ8vD/en5M/9enPn3Nym951CbKqELuKiMosvpxkji5g0MO0Rss2x3us+KXBuoHznJAIys4bdF1QywYMNtzS8lEW6itCdP9ZTqNv5msMK3mUZPVowbGpNAVxmALyiQ3j5XmAwfFFSjYjDv37lFuYT4hgR7UWP5tk+J3Nh57svq6zWTxCTmTrJYwoWDqDIBUw6ERx+Q6ps0NlBG9k9zdm7kwWIJFocCOnbxEY6ask1HRVesjhLwwjQPOc7ycm7fG0vGTlymWywROegCDCt5rIyT4FV2fPyNZKTzeeOzJ6pu2U0WNPCyy2rrzMO1kdQVlNXXOJon9OX76MnnM2yx52JHlE/nUR01ex/dyiXzW7RGy8tHIissA+bHiEy5IdlGNrBDWsMQ7lK5ey5Y8V48DWeFZAqgXNQ24NkdfFhqqipQk4vBu37G/+3ufj4m65YjrxbNwVP4vSzz2ZAUfB0bknEVW6J55MYlo3UCNrDBFaPo8U9gBHOyY45eUnCbboHszacYGOnLsAq30C6fUq1kSloDvUQbwY4Gs0G1cUoPICpW9KhUe91QR4RgdF91gLKiBLjWenxGqci0aKroePaxth8U78CwsYetxActtES+Iie1GhIV3pvfgZeUCX3GMis6J3xLPp1Gr9tPM35Si4v3Mf1jgdFKqLMBhiYqOZSsee7L6of10SW6HUTdnkZXnip0ylw/AZGP4rUBWiNDGCKCJrHYTRqQAkNL4af5CSEgnk5qWKcfASwllhTAHIavDSbSYvweEFFfuchpZIej0x99myn1ExmDakKeQqIau/Bmpa44dv0jtu80VEomIPkHf/jRFnNbWgIh7+J9A2i1/nsp/l77gCJTtMcBLZjAgj7r+JcUUJIQczPXcRqMnr5XnqwFde7y0iD3rN3yl5AqzFZh29dWPk6QeIY1PG75nZGbdxs+tz5BldD2zNLMlVDOuN/rAafq91wK6lFI6dQTbglA1rN0QRXMWbRF/m5CrlXc382YedevnKSmbMZdUC4YGNmw+IMHMmqJEd79py3F0gs+DkVQM1Ow/WEoUmNQOtwBmT3zf3kNCWjRg0AfhIngXUPexUpAGvGfZ2abyxUj25JkbS8oevZBu/T2lHidwGXV2WyghNhrWb9ovA0casB9mZiCLrMfcQJo4PcD8i/2oEWSFh46VXNK48q/kwoH5BUSV2Or1e2nG/CB5gP258n3cZDhNn7uZtm4/TEt9dtHnrcZTx14LaX3gfpq7aBv5+EVw5djHFl1iWA5p/LQA8l23VxLfNWo+mj5qNFQe4tqN+2i8RwB9+tUofvl3UdC2WAkVmDonUJzZgdsOVtngIB8+bjUtWx1GW1hVTZ29Sbp/mDIzYKS3+KLQrUPFWeoTRsHbD9G6TdFS2Rcs20HDx68RXxSO4bcxiivWARo7bb0EKs7jijt8whpRayCw4eNX04o1u2kh/9ag+ShqwPfzUeOhMlUn/9btarVuaNVbtfMQn9r5C9dkMQs9QXTrt1hmBkDhuQ1dLkSK1Dbtus6R7qwR7nLjMnTMKn62wbLvr93nlSErPPflrCgtrxsLbjRvPZFflkvk5x8paZxB1sCly9ep0dejS14uDECYpiSZPiOAFPXNGkBWGJnFFC3c39AxvvKy4aXu2HthSaMDfPnDBHke6LZ36bNIZk5oQKpmbWRZA46JetzFbZHE0hkBJNm++3y6kmpa5EF/75uCD8qz1chq2644+r3HfPkbITIod6QSAm4X35G5rytX75H0RL/ydnAbAGgoEYgbEHRAPp9Pvko//OohfwNY2q0T3w/m4aJuuo/3k8YbyLp5S84DhQeMmbyeG4ZSgkR9x7E14F3q0d9LGo41/lE0kOt8VfFIyQotzJ7IEyJDUUkQR4QRL2WON2QbhcM+fO8JVnDphl2JyoDnE7w9VhoQTBjWHwMvGdQXXiQ4//FiIg0zYsGgFK0BKhq+Or+AaOmKY3qSHpgniknIIGdtuhHOquWfB+mDFPSjUXdYqUKVYXqV9tJrmLd4m4Q2WAPI7MChJLkO3B9UA46H64SavaUjGagMNGo4D4J9C1nJaDhx+rKUlwa4ATCiC3LT4umsAT2DcFama7iBRVdXA+bAXriUwfdfeq94trjX1QF7Wcki22xppH9ObiFtC42T88L1YDlZ/0xiCq3nMoQa0hMrjn7mXJo0gDDci0b2KBcoRgQfA0hHpA9ZwVxdvYJDdhHUAQgGzDLQk729qHHdQAUFPRAgC9VtSWJVBQioGgJT4RFCkZWCgoJLQJGVgoKCS0CRlYKCgktAkZWCgoJLQJGVgoKCS0CRlYKCgktAkZWCgoJLQJGVgoKCS0CRlYKCgktAkZWCgoJLQJGVgoKCS0CRlYKCgktAkZWCgoJLQJGVgoKCS0CRlYKCgktAkZWCgoJLQJGVgoKCS0CRlYKCgktAkZWCgoJLQJGVgoKCS0CRlYKCgktAkZWCgoJLQJGVgoKCS0CRlYKCgktAkZWCgoJLQJGVgoKCS0CRlYKCgktAkZWCgoJLQJGVgoKCS0CRlYKCgktAkZWCgoJLQJGVgsIjxP0/HlBOYT5dyUqnM+nJlJCSRMdSEq3a8dQkOnf9MqXnZtKt4kLzUZyLXL6+89dTaN+5eNocv5t89weT194A8oxYT8uiNpHfwRDacTya4i+foas5N6jozm3zno6FIisFhUeAu/fv0Z4zsTRhixe19hxIn0xuT++ObU1vj/6erZVVe2fM9/T++Db02fRO1Ml7DM0NW00xyceo+O4d85Edg9t8vAPnj9HMnT7U1msIfTDhJ3p95Lf04rCv6JnBn9N/BjZh+4yeGtSUnh3yBb08vAW9xdfX2KMTua2ZSqtjttHFzFTz0RwDRVYKCg8ZV3MyyM1vCr0yojn9s18DeqJ/I/pXFeyJ/g1lf5BYd5/xFMPk8oCVWnXw4I8/6EByAnVfNYHJ5zu5tjLXN6AR/XtA4zL2L7Gy1/XUoCbU0KMjzd61itJZbTkCiqwUFB4iMvNz6Nfl7kwyDeWltnzxq2I4zt/7fsqk9T0t2L22yt0wqLOFu9dRLVZ4IMF/VuP6QGD/6NuAnuR/v5nXm2IvHDefpepQZKXgMrh37z7duXOPiovvUvGdu/L5D1YCroI/+L+V0YHSjTJ6watrUDXPD2lG44MXU2FxkfmstgHd0klbl0jXDscxOn5VDIrrCSZmdCGjk+LNZ6saFFlZwY2sPDp85BwdOZZcZYs/doEOHEqk8L3H6djxCxSfcIF27T5KcUeTKTrmNEUfOM3fX5R/w/Ym0FH+HfvtO3iWYvnce6JPyjH2x56lw/Hn5e/YuHN8zLN07MRF2hwSK/vINgfP0F7e/sSpy7RidTht2nKQdoQfpd2RJ8x3ZB1J56/SeI8Amj4vyHk2dzNNmxNI6dezzWetHPfuPaBDXA5LfcJo1MS11LnPQvqhw3Rq0WYytWw3lX7rOZ+Gj1tDi1fskvu/wwRmL25m59NS7zC5PsPrrqbNWriFTp9NkXPlFuVTi7m96R/88hq92I4wdNnw7+IIf7u6hF4RAfR/feo5lKj0BqX24rAv6VTaOfMZ7YciKys4zi89iON6Rk61LO7oBfJcvpMybuTK5/lLttOV1Ew+/iVav2mffA/i2R11vGSf0D3HhORCdh2h1KtZTFxJvP0V+e1ccjptDzsi+/UbvoK/Mx33CBNWWESCfD94lC+9UKsnvfJ+H6r3hbv5jqwDx/ufp36hZ97q5jR7+s2u9ORrneVeK8OtW7dp7YYo+uanyfR23f707NvdxZ6v1YNeeLcnvWg2fH4Ov/Hx3/qkP33RarwQW/4t21VF8sVrVL/ZSLk+o+uurr38Xi/avC1WznXm6gX6YHxbeXGNXmjNNP+P5i+yxW+kt3/w8Z9jhXXoYuUNFYAu2vNDm1VKVKKS5BrQhS29Rnw2XZfxfprhur5mss4uyDOf2T4osrKCU9waXk6pvmPwckomv3jR5k9Evuv2Shcm/dpNVlnH5Lu09JuUcLL0JYaKAilFQy1wV+c8v1Dp13Pkt9y8QjoYlyh/u0/wk3+By0yAUG7A+GkB9NK7vejVD9zkRawMu/YcpSde7kivftjHafbKB72FYEDSFQENRNuOs+RFxz5Gx7Jm2B77fdFqHN9TgjiLK8OFS9ep6bfj7D6XrfY2k+iWHYflXP6HQ2U0rSJfFV7617jL1Gh6R/pydo8y1mx2d6o3uQO9PLx5CVkYHQMGYvhp8VC6x927inDn3l1qs3gw/aPvp4bHgZlIqSG9MqIFfTW7J/VaM5lGBS6gccGeNGLjXOriPVac6RgVhJ/L2nWBzJ7kbiZUX1V674qsrMBRZHXpSgatCYg0fyolKyimysgK3UCQ1dlzaXT1mqn7pCeroWNXyb/An4Gs0F3+sNEQUUxGx7DVcB4osqU+oZV2DR8mWcF5/dTAJhW8zI3oJ68hFHM+QUYMM2/liENesxv52XQ5K532nz9Kff2mshr6skLiA3lEn6vYT7T37GHxU4H8jI6B7xGe0HHlKDqYfJyy+JqMkJZ9nbYlRNKXc7oLKVlTWVCVjZjYruVmmve0HYqsrMBRZHXxcoYQlAY9WYWEHpHvjMgqCWQVeYLu3L1HZ5JSuetouhY9WQ35E5HV0eMX6P0Gg+il93oa7q/ZKx+YjoV/jX7X7OX3ewtRePvtofsPrDfjD5OsMIz/5ABjBzZI4eNJ7ejYFdOzrQwPHjyghXvW0dODP7dKfn/vW5+Gs/KpCL1ZJf2tAlUFovLYscLmOK5UJq3flo+0ek24z2e5i7r2QIh5D9uhyMoKnEVW3uv2lJBVsLkSW5LVwcNJQlC7WWncLr4jf2vXoierwWN85V/gMpNZ/PFk+XuCnWRl8lm1o2fe7Fahvfw+H9PghYS99F4vk9/HYD/Y0290pSdfNfZZZecWUJvfZ/I1WycqEN2zb3WX87z6kYmMnnunOz3/Tg+rxIV96n4+guKY/K2hMrLC8Z82uB9bDder+axAVnhhjV7kv7nVp56rJlLRnWLZ1hZgJLTn6onS5bM8nnbM7xf2p8Ji41CG7MI8em/8j1Z9aDju78tHSYCoPThzNZnqcnfV6nH7NqCuPuO4Eblv3sM2KLKyAqeRFbf0xcX3KDW9lKxAXEePG5BVpBWyOmxAVvx71IHT0u1xn7CGXn6PXz4byerchXSaOmsTzV601dDmeG6luZ7bqPHXYwxfahDHlz9MkIEEo/01m7kgmK6ZfW96rF6/l16v7VbuuDCc7/WP3Kj1rzPIa+VOefG37oyj4JBDtIrLtefAJfRO3QFWiRSkPWS0LxUWGr+wFZHVa3zebv08af6SEMP7scXmeYXw80uTc1VEVv/HxDLQfwa/wPYFde5LihdnuuXxYIjlendMa0q5ec28dVlsPx4t+xp1AXGNUIGRZ+PMW9sO6FiP7SvED2bUHQQJfja9M124YV+EuyIrK3iYZIUu3qEjSfI3UCFZ5RZSZMxp+XuIjqzgG/u5yxz6sPEQeqf+QHrtQ375bSQriQBCDbNmZvzSda4Qk+VLDfXQZ/Ay00ZG++vNAllZefR9ew+rx63XbIQMUOTkFJj3KIvCwmIZPW38zVhDwgIJ1Wk6nJLOmwjDEhWR1Rsf96WAzTGmDY3uxQaTODCzN7kyshpUBbLCoWuN/cGQFEBCONdpVjpGmBqyjLfjbqnB6CJU2bfz3Cgjz/ZQEz0izhyiN0d/Z6iucF0YRAg/fcC8tW1QZGUFziKrlWt2S1CjnqzQhYuNs42scpis9u47KX/rySr50jXqMdBL1AtUDsIWQFi2kZVtqJCshpjJyk4knLxE7zUYVO64II936w+gjVtsq9CbeLtaTNJGpPNmnX602j/SRBwWqJCsauvIygFwBlkBtSf+bHhMkNBf+nwik5+N0Gv1JFFflvvB/qdXHXIPnEd379vXVdMAB3rzOT3pb33rGx4fJOm9L8i8tW1QZGUFziIrL+9QJiD4rG5aJasDVSArvHQxsWfl71GT19KLtWz3WdkKZ5DVqElrmVjLO8wRV+U2dDk9qMA5bon2fH0vGagrxJzhWHfvlX/xXJ2sQMCYAG2kjnAekMXJ1PKBmLfv3qY2iwcZKh+oNHy/ZO8G89b2AyERPVZNNDw+DNc7NYSfL/9nKxRZWYGjyAovg8/aCPMnE1lBWaWkZlLQ9kPynSVZxRxKFIIKCY0XYjt1pvRaEPAYud9EVv3dV8q/AM5z0HyM0VPW04t2ONhthTPI6pduc8SJrT/ey6wKa0FVBdvXTUAEv8nhXvYan3u7B3Xt5yllaQlXJ6sDycfouaHGPiuENbwxsiVdyizfBU7NzpC4LaPQBwR5vjyiBW1LiDJvbT/uPbhPE7Z6SViE5fFN52hEgwNmMWnaPqCgyMoKHEVWCOhcvjrc/ElPVlkUELhfvrMkK0yvwRQNOJIRzR13LFnCHE4nprJ6SqQd4abYGbdhK+RfwBXJKj+/iNr8NqNcXBV8T/W/HCn3ZA9u374rznaEC+BfzeAo7zVoCRUVlR/VcmWywlzD/munWQ3oxOTmb+e7Uf7t8v6+s+kX6dNpvxk618Uxz2rtwPkE89b2A4oPU3gwD9Ka6uvuO8Hw2qxBkZUVOIusJs/aSPOXbqdpcwNLlIMlWUUfOEMnTl8RsiosKqZw7g6+Vbc/ffTZEHr94760aNl22c6SrGJiz8jfrkJWmOf4KZMS9tcfD2SF7zFoYA/u339Au/Ycox1h8TIvUjMo1Lij5+V3S7gqWYGo1sVurzDOCl3AYRtmm/coCyT5qzOpnVWygh8Myf6qA1wfJlZbIyvEY+UU5Ju3rhyKrKzAWWSFrlvtpsPozU/6lcTf4DxaOAKgJ6uCgmKZ9Dxs3GrZHmTna+5WWpLVfhcjK/9N+4QQLP1VIKsmLcdKV9nZqIysNgTZ1xWtCJWSVcBMDCBWijTuwiEVzOvu31r1CcEw3y8q0RR4bImjV87QR1Yc8zhm3cnt6fRVU5BxVRF0dLdMLzI6B75rt2Qo3SzINW9dORRZWYEzlRW6eV7eu2hjkKnVhhM+yhyOAOjJ6tatIhkxw/QbAHFW2jSdvjqywuTomEOuRVbLV4XzdZYPBMU5vms3ja5lGE/tcCQqI6sFS0OkHiSdT6/QEtkuXb5Bd+9an4tXEVlhTl2Dqb+zEppDIzbOk8hzSxsSMIu6+Y6nz2d2lTl2RopFM4QedFo5WlK/GKEysqo3pYN0FauDkISoCsnqpyVDKEuRVfXhLLLyXLFTpkqkpt0s8VlduHSN9pqd5oARWSGNC5B185Z0bYDeg5fSyTNXZFt8tyfKNMt+5KS1MgL2Wg0nq2W+YXKdlscDcbTrMofv1fYuQlVREVnBEFbxyefDJVarIqv92VCJwk+7mmU+cnlURFYwdMlAFNYMkd8gIfiiKiIq/P7hhLZ03GAUUMPDICsEnb44rLkiK2fDWWS1YOl2GZXSO9irSlbI51S7yTCq/9VI+pi7lms3mrI7IBuDkFUNj7OqiKw6dJ9XI8gK39tiUIiIb7t67ab5yOVRGVk5whAdjoDL4KMRhnFlGhRZ/YngMLK6kC4vpYa5i7fS7dt3JGrdz5w6xpKsIvefErIK3BZL2TkFdOzEpZIEbnqy+rXHPPKYv5k2cHdy9JR15G92Biuysh2VkZWthjL4uu1kysyynqvJ2WSFCcnIyLkhblel6XEeBlkhC0NFZKV8Vg6Co8gK2RPKkJUnkxUrK4x0rVpvCha1JCsEg2LCr3/gPn5h8yR04SSTF6Anq24DFsu/ACLYtW6gIivb4UiyavWLB+XmWh+KdyZZafPtjl4xBQZXBkS115n0i5XRwAb0yeRf6JSVaTq2YtORcHqhAp/Vr8vcZTK1rVBkZQWOIqvEc2lluoGY3Ip4oMrI6qgNZNV9oJf8C6CbiBAHYKQiK5tRGVnhfnF/ldkL7/ag31jpFhRaD3KsjKzwPUjH0qxNiYHBd/XqiK/Jd/8WWYPQViSyamow1Xqc1UcTfpJ1AKuD1TFbTRlIrYQuIPNCXtGfPM4KfXE4qRE3U7KIAFtRUbEM9SPYEKNm2Tm3KCsrnzIzcymDzSgo0BocRVZInOcxN5BS0rKYoG7QxJkbJChUT1Z6VQRUSFbZt2jrTtM0nT81WXWrGWQFx3mjFqOpYYtRFVqD5qNoyqyNkv7HGioiK3yHtfc+YbWDNQT19s6YH2TRBct9ZD8mAkwYPpNuX5hBys3r1GyWcQQ7vnt7zPcUlWR/xgUNeD/nhq0xxYFZHB+G+x24bjoV2rESj0uRFcjpxOnLMgP/Jr+0ICP4CK7fyBXHJvxAcGifPpsqKVcQaBkVc0pe4nUbo2nIKB9avmq35DdCZDiIzhocRlZJqRLIibiq12q7UYs2k+S8l5m49GS12w6yCt5uis/6M5PVTx1ncQNjf65uNAT5+YUyLUlvSBFj70Tm12v35WsMl7p27Xp2pYbzVuQqqoisMMrXb60HFRQXUfG9OzINBYY5dkjTgkhwa1lB8f3vy0falXcKqzm3XjTAULVBbT035EvaGFfqvrAXCJlw3ziv3LE1QxkgLTKm5dgKlyIrpFbZHhovsSxQU/fv274U0xVWNpgw+9TrXanuF+78MsymqbMDZeTNKFLaUWR1JjGFvv91Om0Pi5eZ/x17L5Dsn5d1ygpOeCz2oKEisoJCxKo2gDWychWfVUVxVs2+n0Bp6dbDAIyAjKAz5gfRtz9Noda/zSix737xoBHj1wjpWKIiskKc1caHGRTqP8PQMV7EpNVnzRQJSbDcDwZ1BUd2UPwe8x62Ad0w+KeMjvlXt3o0J3S1eUv7UXinmLA+IsItjI6Pa160e715a9vgUmR19+59itxfGjxpK/D4objeZIWDbARIyPYiWvQP+tBbdfpT89aTaNREP/L1i5CsnTiPw3xWrKwQW6Vh+vzNMhqo7wYi4BM5mTToySo79xYdSbhAWG0HyGAViWW27rHK1DvYE5mssJwX4D7eNcjKf/N+euPjfuWIAhHsDb6yf7oNVBWm6SBjA65JMywigUUooEotURlZ1ZTpNgcvHJeVl432hYF0vlvQV/K024rRmxcaHgv2l96fyKrR9nTT9Dh3/TI1nNbRkGDRLXxuyBcUeKTUl2sLahRZoZuHIEfEFWH9Owzf4zOG7ZGF4OTpFH6B91PyhWtCJMiwmXb1JqVfy5au4A3uNsDPkZmVTzfYkNgNFfTmTX7hjybT9+2ni331w0Sp1O/WG8SVtA8980Y3+scLv4vq+rDRUPq6zRSaOH2DRIVXF2eT0miJ9y7zJ5KWXyOrZatMMtuSrMKZdOKPXyC/gCgKCY2jdZuiS/KrZ7LSAjF06etJTb4bK98BOM/O3SbHu6uQFZ5Jw+ajZH/98UxzA93p4mX7JjKDrEA6lteIidKd+iykWwXlnd+uQlZ37nG3atM8q0oIx/zPoCa0OMJ2tbJy32Z6ZlBTw+uBYx9O9stZpvg+e7E5frc5C6mxT+zD8W3p8MXSQSVbUKPICpN2UTlATvBNgZzwN7INgKygHs7zi32FiQo+KkzHQLcIC5Jm3AAx5VFefpEY/BS3Cm7LMdHtQsWPiU2inNwCUU9J567K5FYoNUxfQQBmUMgh2sDnR7rcOYu22v2yGMGSrDCBGaOBeEmWmkMaLMkK14Ou38Jl22WUqUHzkUxWpmFkkPGPv88Qh26dz4fJd8AZLiMQG+AqZIUBj586zS6XIgbE8X6DwbJuoj1AGRmtjIPjd+u3mG4Xl5964ipkBSSkJDKB/CxEYrk/DE74+lN/pbPXbIuPgvrB8lrWRhsxEXpFVKB5a9sBf1jP1ZPob9yVNDquZIOY52Z1pRxrqFlkVXhblBNe3lJjgmIlhVEWkM7HjYfSh58OpkbNx9AXLcfTB/z3Rw2HUBJvB/8VVBf8N3pLZGLC3DstD1Qgd6NQCfGCY4Vgo9n4UHT2dkOMAJItT1Z3ypGVpooAjayQ+3vy7I3cdQySzwDU4xJfLDF1j37rNV++A3AvW3eZRgldhayAX7vPK0dWMCwGMcDd27yVbejad5Fh8j3Mk0ReeqNVbiomKzepj45CdckKQMI6a4522JNsE7Z40T0bMnxixeamM7tYJT9c51sYabQz3mrD4VDzKKD1LutQK9kgKkKNIitMLVm8fJeM4iELgcmSaFf4UVFXd+89kIUQmnwzlmIOnmVCSZGWGS8Q4pnQFdzGCgn7lO5vOkZQSCxt3XGI9u4/RZ17L6J/vtRJjoWXuV3nOdRv+MqSbAYAHNqOIKvTiSk2kVXIrtJhYo2skAIZo51YQv2IWVlBSQYEmV6gzm4L5F8ACs4VyQpOduQ6tyQLkA7m5B2Kt225cQTRfvLFCEPSeffTgZKYzwiYRI6VnI3u67WP+pSpE9WFI8gKiyw0mPab1e4gVNLbY1rZ3MVCeMH/sQIyCi+AQQW9N+5HOnLJNl/x2ljuDQyzvp4h1B8mN4efPmjew3bUKLIqYGUVoRvC15DBJIQQgDt374tTvP+wFeKfABYu28EtYD9RT/BfWXOKp6TeoHgmAKS2xUouWCYJWQnerT+QGnw1SogLfg0NziKrKXM2SVcU92MLWWHl5n1MzHqyWh+4T/7+recCmTiLkA2MBKIbC7gSWaGrjYnAhsdlwvqciSTuaHKFo74YWe3Ue6EhUeG7xl+Ptup/RAOHSdOWfjPYy7xvqw4e0hA6Ao4gK4wWLdqzXpSL5TE0+2vvT2Q9wMLiypfRT7x2iV4f2bJCtYbfnh7UhHr7TZFpOhcz0+hmQR7lFd2ijPxsSuLuJBZexdLwuDej+9MMZNpqQV+7ku5pqHFkhbXyLIHlm8qQFasg+DswzGtJVmgpjYAKDbICZnK3CmSFRRUwpA1n/rdtp1JXt9LRNceRVdluYL8RK6kjv1jtufvj7bdbvsOUHC3QE6iIrPByaWT14+8zqXaToeK/+uizobTSfDxXIiv474aPX214XBhCGz5uMkxyte8MOyqN0bWMbLqafpNiWXFiYnjz1hNlO6P1A/E9Zg1Yi6lD4zVheoCUl+W+qGsgzOY/TpIBlyUrQyX8xB7z2xBFF1lFAw4hKwYWY7AW0AnD8bHyc+ipyv1taASGb5jHXUHrC51q9n996tFf2WqN+UEykGLZ+Waze0gw6//rVcdqmILesEo0puFUBY89Wc1fsl1GiX7vtZA691kkvwOOIiuEQCxeWRq60GvwUurQfS41/nYMLV9tUlaIctcS8QEaWa1YHS7KCbFg6AoC8LFp2RXadJxJ/Zn8VqwJ527scll/D3BnAnYVsgKkC/e5cRcOhnO+wKSDFMXoGtZv5k71uMuHFZyxj5EqgoGo0MU7k1ixMvJZFyGkZG2xVBwf58ffCBS1x2rVGyCDN4CjyArw3R/M6sp4JA/2D1YwWF3GFgWTkZtF9bAoaf/Kyca0mERD6R7CkFK5IlWmN3RdEduFQNeq4DEnq960kFtmjByiS+UcskotQ1bjPdbL+aIPnpbEboAlWe1gBYEl5DGnEJHuICuseAPoyapDj3nyL5B4Po2CzMeAWnQlsgKwNiCeB8IWLI9vaa8YfGdpOA5yUdmy6ASWtG/EXUWNkBxplsvH46V1BFkhUBQjalgi3vJYJda/MS2L3GTeo2LsTTws3UGjuChHGPxiX8zuKsvLVxWPPVkt4v0R4vBbj4dDVhNnbJCsC/DVYLQPsCQrLA4BxzKUV0VkBYLVgOvVXkxXJCvMJZsxP1iOb01h2WrY/21WYYuW7+A6Yz1zpwYs94Wu4qsfVv/cluYssgLQzcOqydbVVQNJwpdqZUVmS2w9FknvjW1tdXSwqgYC/HpeHwmVqA4ee7LCkucFD5GsJswIoKLbd5igrtKsRVtkoABBsCAgrC6M3zaHHBSyQuQ7fDR7ok+UIatV/pHyN5LvacD1bnBhsgLgV4KPB4kEES9ldK6KDETz3Nvd6ePPhspcUIR32Irc/ELxi2ElHJzbWpfQXnMmWWH+3e8rRlWohv639yfkvqm0nlSIP0hGEdt6DZG0yZivaI0IKzN0FbH/S8O+opGBCyg9t/oB1o89WS31CWWSuOM0ssJxjMgqKTmNGn8zhrr285KpIC3aTha/Gez7Dh50+Oh5vrftQlZhXCZ6stLWIXzYZKWNmoEU9AbfEFIsOwoYQR02djW9U7c//ee1znJ8IyLQ7EW+pidf6yJEM3LiWvETVgX3uH5hBWiUK0jv3692omff6ibn1xSfvfZWnX4lZDVrp6+8xHBE41+9/W/vujRg/XS7yApAoCimrsDfZHlMkzWQeKfYC+XfK2uAn2vj4VD6eckw2f+/etQWQqyMuOC7+mufuvRfPT+i191b0qD1M+lgcgLfk+2NRkV47MlqmU+YpJVBcGKXh0hWCHZFJobvO0yX1W5e/9hNnMHN20yi9xsOErJCN6YmkRVWNcY0JYw+6g0Ob6gSRwKBuphOFbjtIP3aYz592HiIhJm8U8+8HiD/i+XiP2g0mNp1msVd4BhKScu0eWJ7RcAq2BcuX6NwLvfpc4MktxYmVjdsMabcvVdmTVqOK5mkjpxTjaZ3ooYeHeVfvdWd2oFm7PSR7rC9GLN5oawBaHlMzRpOMy1EYS+K796h5BtXaNORMOqwfAS9PeYHiZF6YeiXkqfKZF9Kgj1MpP5kUnsasXEu7U2Mo6u5N5ikbM+oYAsee7JasWq3dAM7dJvLZOUpvwOOJKtFuonMpd3ANJq3ZJt8d+LMFZo6J5AfrulF81m7R0b/yiirQ6aluh4lWT1qYBYD5npiLijmfxZyHVB4+EAaG0yVuZF/k3IK8+n2vYfzHB57slq5Zo/4ipxFVpjjiGvUALJCBDvIas7iLfId/oYy0IAVl0FWGC08Z04fg7xcAOY1evM1Ax1YcWh4HMhK4fHGY09WePEfJlmN9/AXskJUtPtEP7k3kNNcz22UdD5NyGm5b5hMEwJZwbcFsorUyIrvsYSsuHuiAdeLlCvAiHGrFVkp/Onw+JLVG0xWfCzftXvlWO0fElmNmbLO5GA/f5UathgtOanadppFX/04kTr2WShTflq2m0oH40zR2UZktWK1KVJdT1bHT14qyY+FiHDk61JkpfBngiKrh0xWcERDWWHEa8SENZKbfVtonCTlwygW0uDAsX4wLom7iVslm0SoBVkt8Q6Vv/VklXDiIvmue3zICo50/l/J3zUNRpk8qgPcYUXHRMLI/ILK5wIaIS+/0K4wj4qAa3TW83jsyWqNfxTdLip2GlklnDImK5DYXE+Tz+pMUhqt8o/gCml6yMEhsZIpYvq8zUJW23bFyVqCAO5x8UrTXMPHlawwPQrZEHzXRdDefSdlfmFNQsaNHJrvFUL37jmOsDD5falPmIyQGiH6wGma57WtwnUFrAE+zqqGe+iB93ce37cj8sAZ4bEmKxwL2TidqawQ8GmNrGYvCpbvTnJF8Vm3pyQH0eatB4WsPISs0mSSc00hq4paTf1v9jSulbXElr9LPYk8LisCYRK60e7Vbd1tvRej82DtQMzvtFRC2NbW68Jm+k2RRDIi+qRhHnkcE/MPhzPpWJKVLef7pescOmJ+NzRUdq1Gv2Fmxq49CZJzTQ/TscwfqoHHnKzcaN3GfUIeziIrrKaMydIa9GQ1a2GQfFcRWSWeS5WKqC3VpSer9t0eHlmhZZ8xL0gS4iGkAp81YK5j/xHeNGiUL9+fn+SoGjLGl8ZP86er1yrOCb5qXSQN5v16DlhCZ86VnXCMwYZxU/2p58Al0i3WgFWNRoz3k0ncyECh78LgpcYUqn7DV0imhOSL9rXyyAuGexw40odGT14n/kH8PWNBcDmimLd4m1zDtDmBkg1DAzLVogy0FxQLnGA61cCR3qyWgyT0whrQnVsTECnXj/LTVnjOyyuUhhWqTQNWaEJyxgHuKyUWDW4FPVlBfQ7ia8f9IARGA8hjf+wZGjp2FY2c6EcffzZMGlUNl1MyyIPvCYG+3mt2S2YKDZh0DlLEfeP6UnSpd1D2yBSSmlaq/rCWwJgp66nHAC/JKVcdPNZk9RqT1fpN+yRe55cuc5xIVqY5gADICg52kBUqOXDy7JUyZBW45YDEVU2bu1kyliJpoBZYiCwMGlkholyDiaxM8VfOICukR0HXBuSDboO3X+lKKkjX0vLnqeJ/W+q9S6beYOFWISwPf3lO1oBnCxLA/SF1jobs7ALqNWgp+W2IlESFeFk14IXEC49nhClAWvocAESPFx37IAUPCAdkYSuwctBv/OIjwBTd8BET/GSxkWFjVtGaDVFlFIUswZWRI6sJ6QN/oSy69ltcsu3V9CzqO2y5PGfkZtNysVkC24N8QT6o70jfrREx9gPxJPO1aBjD9zZm6nqpp5g2Nnzc6jJkhdxnIHavFbuot246FLqSaACQnRa51L5qPVGWrtOAxhQkie1+77lACEoDCBPli3NOmb1JYgU1BYm1Orv195I6qwENGY6FRqDhVyMp71bpc7QXLkVWYHgkyes3bIUUKHw8C5fu4Jeyr11kBYXw1GtdCSlikLYWLcLPnWZLBlENDiUrfsk1jJiwWkIlQFZT+WEDmPWPNfS06GVMSN4fe5amzilPVpf4/haYu5U/dy5NDQuyQmsODBu3ip5/u4fcH5Ydqy5Q7m5c5n0GLxO10plJRTsXALLCoqQAJl2j1ZUXjxsCNCyWXRMNqORhEcdoNBM4SKWrW2ljgQVhp8zaxC9r+RcbROTBRI4WvnmbyRQTawqYxYTkztzgaClZUG+GsXoAidqKoO2HJFIfgLrVuupQUVC62nQYPEPkDxs1ca0s94Xr0QCy6sFkoJEVJspDXfRjwtp34DSTlTF5opxGjFtD67jcLAGyGsqEqSlF3CuUtUYyIaHxEgqjlTXOgVWQULa4H73LAHVpOJ8H9wD82mNeyYIkQCoT9XyvbTSOlRMaITxTDZhzOZbVLoAI/4kzAkrIF2TVkxsYvf/LVM8DacK0APqw0RCpK1VFjSArrI0HmYoRsgkeG4RAwOCwtWxe3qEi7fF9bZasHbrPp/VcaBuDYmggdz+QaXIxtx4rV4cLeaFrh5QjpbZPFJgHv/x4gXr2X0LvfTqIPuH9xnMh4rs2v8+UFw7ZNtE6I70yJO3mbQdlykdVDBV/Ebd4eGEw4odj9+aH6c/ngzoaNMqHdnDr5sV/j+KXFfPSsB8yM8xdvFXk+2JWKiC1GfM3i6Md3ZJh3ILiWFBWmHcWtD1WRhAxLy6Yz/l7rwVUp8kwath8NFe2adxFyanWaA9e0GHj/GQhDeTDR2us7xLpySpq/2lpeUFEiPsa6O5jlazwgvzQYQbFxp3jSn2FOvF1a0hJzZL5gVCSlvi953ya67lVktr1HOhF+w+aXiaQA3Ktr1lvmuiNuDUcQ+tKAWjkKpp/pycrqNtZC01kBXWMXPjaviuYrJH1Ao0gukzo3mmwJCsB/7mPX3rM+9Tn29cDjRUIwpPrsrardgxLssK3eM47wuLls5AVKzytrHeGH6X2XebSBd5+G9cRvcsg9kiS1K1rGaauK1wgGlnhuYF4pzDBoDvXi+8jOqY0pbGerOA3nDxzo/iqAEuygqrr2teTNvB7imDmxl+PEUFRVTxysrp05TodOnJeuhepfCN4GYwMD8kWM9q3nLGUhpyWfbjCa/+ixZbPDjb9ce35257f9Sb3x/9euJQh6jDpXBrFHj4npPWHwaIJtgCVHxUP5B/MRHmdu0AaMAWoi5tJle5j4hgy2lcq/SYmX8uuiR4X+dqg1kCCWMBDPxkaXWWQAxQAfofS1QBfyQju6m7Zfpg69looOfs1xB+7IPM8V/M+IHVMVNcDXSyocGuAKkN3C0AmUoywAciAMYcJUiOrHVwev7Ei2cpEAJ+bth0AcuzLSlQjGnSF0BDBuvbzpD1R5XsPGqCU0I2G0ka3XvOF3eAuHfyB+pG2cHPXeY1/JCu3tdzlDijpkiEVNJZrg69sATfgWN1HQwErvUkzNsr2AdygfNl6gjQWAr5kxOuhq49U24j7izFP9QLwnEBQABz+6CqXKKv8QlHVWLwEwAIwIN/ZnltoFxN005bjpK5UFY+MrNCKoICwFBYYGLEeJjMtpaXMcYaXBasbY0QR3Uu0gFXBsRNYyzBSFJ5eWRUV3ykZTcq8mW8eoftDWlM8Y73AsAS691C2MG0hVw14CWYv2kI/cjdL7wcp4O4LXiSk1QFp5OSWvR9kBsV1Ru47VcY5jBcZ3RrUN2vAy3T8pOk6cI9YLRuADw6KUn8zMYfOSkobEELyRdN2AOYwws+jbYqJ0RgdXMO9BOyD3ysC0lxjgVsokpw800BGMStjKBbcux5wIeAaNgUf4EYJ11B6fbgGlBGmcukd6ADqRCgTCIgOz1N/XNSZsL0J3DBFyRJx+sEUKF34n4AbWblC/OiSAshagfPk8/4a4DdDo4JGDseqjsJ/ZGSFiz6acJFv7rJ0/2R9QGVOM7R2UCdQPnAeuwIe3P+DtvKLhGlH921YWqoy3OKWfrl5YVkF10ONcrArKOiBde2uZ+TIwq4ViDM78EeJClBwPSiyUlBQcAkoslJQUHAJKLJSUFBwCSiyUlBQcAkoslJQUHAJKLJSUFBwCSiyUlBQcAkoslJQUHAJKLJSUFBwCSiyUlBQcAkoslJQUHAJKLJSUFBwCSiyUlBQcAkoslJQUHAJKLJSUFBwCSiyUlBQcAkoslJQUHAJKLJSUFBwCSiyUlBQcAkoslJQUHAJKLJSUFBwCSiyUlBQcAkoslJQUHAJKLJSUFBwCSiyUlBQcAkoslJQUHAJKLJSUFBwCSiyUlBQUFBQUFBwEJSwUlBQUFBQUFBwEJSwUlBQUFBQUFBwEJSwUlBQUFBQUFBwEJSwUlBQUFBQUFBwEJSwUlBQUFBQUFBwEJSwUlBQUFBQUFBwEJSwUlBQUFBQUFBwEJSwUlBQUFBQUFBwEJSwUlBQUFBQUFBwEJSwUlBQUFBQUFBwEJSwUlBQUFBQUFBwEJSwUlBQUFBQUFBwEJSwUlBQUFBQUFBwEJSwUlBQUFBQUFBwEJSwUlBQUFBQUFBwEJSwUlBQUFBQUFBwEJSwUlBQUFBQMMAf/N8D2B9Vtz/YHjc8+OMBFd+7Q7duF1J2YR5l3sqhjLyblJ57g9JyMtiuy79XszPku+t5WXQjP5uyC/Io/3YB3b5bTPcf3DcfzfWghJWCgoKCwmMFiB00/GjsT189T3sTD9OmI+G0cl8QzQ/3I4/tK2jiFi8aE7SIRgUuoJGB86tko9jGbF5IE4IX09SQ5TQ3bDUtjdxE/od2UuipGDpy+RRdzrpKuUX5dPf+PfPV1XxAKt65d09EU3LGFTqYfIyC4vfQsshA8tjhLffeb+006uw9htotGUqtFvSjFnN70eczu9Fn0ztTY49O1MijI302oxN9PqsbfTW3J7Vc0Jd+8hpCHVeMpj5+U2jEpnk0lZ/Dkr0bKPBIGO1LOkJJ1y7RjVvZLLzu1GjBqoSVgoKCgsJjAXhOopPiaUH4WurqM5Yb+q700YSf6LWR39KzQ76gJ/o3or/1rU9/7VOX/gLrbf7XAYZj/p9bPfpnvwb01KCm9MqIr+ndsT9S/akd6LuFfan/Og9avMefIs7E0iUWWxB+NQl3+HouZ6XTnjOHaHGEP/Vn4fTd/L5Ub0oHemv09/Tc0Gb0z/4N+T7ryf3+H//7N7f6Up5/7/sp/aNvA/oH3zvuX2/4Dr9hGxj2+SuXE8oLx/pnv4bybN4Y9R3VmfQLfT2vD/VePUlE6s6T++g8C7uiO7fNV1kzoISVgoKCgsKfGtdybpDfwW3UfulwemfM9yxsmpQ06vj3CRYE/2JR9a8BjejfAxo71f4F43PhnBAN2jXgOwiu192/paYs+ODxWX9oJwuHFLrziLxZd+/fpYs30mjD4V3Uf/10+mJWNxY4LenpwZ+br98skJxYfmXLq7Ss/sPP8FX3r6nRtI7U3Xc8ee/bTInXLso1P2ooYaWgoKCg8KcEYn0OJh8Xb9B7Y1vTEyxk4JVCw2zUiNcEgziBUMF1vjjsK/pydneasm0ZxV44QQXFReY7cy4gTo5eOSPDl5/P6CIeI5SZCKiHID5tNYguKSt+rk8Pbkq1J/1EA9fPoMizhyVO61FBCSuFPz0QQKrHgwcPTEECFnjw4A8qLr5Ld+7Y1jus7hD//fsPrMYJPMBvfD0abvN1Xb+RQzm5BeZvHI87d+9Rdk4BZWbl082brmy36GY2G/+dn19E9+89nCDYu3yeLD7nhYvXKT7hAkXuO0khoUcocMtBWh+4n/w2RIkFbN5PW3YcovDI4xR75BydPXeVn20uFdtY7xwN1MOiojtSt7JQdmJG5VrzLAvPmS0vr7Dce1vEDWtUYhy5+U2hN0d9J0IFHiKjBrqmGrw08GjBO4OYpGksdI6nJDnVK3MlK11izGpP/Jn+zWX2d7f6UnZG11eTTIQfP18Mt77u/g118x1H0efizXf1cKGElYJdgChJOHWJVq7ZTT5+e7jROECbgh+NbeYGa2NQDK1YFU7jPQJo1OR1tGJ1OAVvi6WgrbG0eetBmrt4K42c4EfzvLZJg7aBt8e1T50dSNPmbia/gCgKDjlEG/g3HGfmgiDZdt3GaNkfjSLOtX7TPlqwZDtNnrWJlvmG08rVu2nWwmBatiqMNvDvazfuoyW+obR45U5atW4vHy/GfH0HaI1/FHku38H7h8hvwdsP0eLlO6lz30U0Zso6udYgvmacK4Ab4OV8HdPn83Us3ibH2brjMC3i/Tv3WUhftBpPn307lr74fgI1+2Ei1fvCnX7qNJv2ciNeXezac5Q+/dKd/vnS7/Ty+73plQ9c015+vxe99F4veqFWD2rfbR4d5/rqKKD+Q6ydT06n8L3Hua6EUNe+i6nxN2Po7U/606vm85deSwVm3kbb7o2P+1H9ZiPp1x7zaSY//+1hRyiRRRcED8SPs3Dh0nWuayHU5JuxUm64flyPdm012fCM36rTj374dQaL1cPmOzLhWm4WzQ9fS59O/Z0bXZNAMWqQ7TV4bNCI22TY1uAYVTHEHD0zuCn9uHggbYjbRTdv5Zjv1DFAQHjI8Sj6fFZXESgoL9yD0bXYY/rygFC0ZiXbOcAj9g9zTNeH49vS1JBllHLz2kMNdlfCSsEu3Lt/n06dTaGwPQmUfj3b/O2jxbXruRSy6wgLpxi6nlGWbI6duEh+G6Ip4WRp43ozO592Rx2nPZEnqOh2aYBoJveAj564QGeSUsRjpAdeyuN8jC074+jSlRuUmZlHcceSKeVqlvx+7959SuW/z1+4xscv61WCF+zsuVQ6kpAsHg0g+dI1EVWbWVBZ4lpGLh2IO0cnz1wxf0N0OSWTJs3YyA2vOz3/dg96sRaLh3d70z9f7EifNB1B2/i6qgsIqwZfjaQnXu7IjVYfevVD1zQ0uBAGL77bkzp0r76wgqjBM4fwHT5uNbX4cRK9Xbc/Pf1mV/rP613ouXe600sipoyvxx7DdUMs4LhPvtpZxBeEtNvQZeS9djedOH2FCoscO8ShCaum347TCSrj66tphmcMQdv6t7LCquhOMUWcPUy910ySmCAIhSf6V01YobHH/trwnL0Nf8n+Eh9kOobRdrYYxML/9v6E6k5uL6IR3iVHIKcwn2bs8KG3x7QSUYIgcqPz22Km+zXFQkEw/XvAZxI7huD2l4Y3l4kC8CC+Ofo7emNkS3rF/Wt6ceiX9Ozgz+nJgZ+JEEVZa/tXVZg+wYYA+tfcv6FeqyfLUOrDghJWCnZBE1Y7w49yY3/D/O2jAxo9XMfmkFgZZrmcWvaaDsWfI991e+nw0fNUfOcu3X/wQATQjrB42rX7WMnQ2t279ykt/SbFHkliEXaRCgvLNl4YKjkcf16E0LnkdLrMDe2efScpkf++w6Iq/1YRJZ6/yo34FRacOXI8AIIsN69QGveDcYl09dpN+R5lOIwb6fWB++SzBgxnXE7NpKgDZ2Q4CcNLQBKfZ/y0APr0y5EsqLgRf58blg/c6N+vdBYvB4RldaGEVVnk37pN0TGnadjYVfQpl8vrtd1Y9PSU40LwGJ3b0YZ70bxv+Lv2Z0Ppt54LaE1AFIu9DK4v1R8S+jMKq9Ts67Q8KpC+mdubnpFAa5M3xKgBtmZo0NHQo2FuMqMLdfYeS+OCPWnh7rXkvS+IVsVsJd/91s1nXzAtidhAHttX0tCAWfTbcneZhfj26FYS/F1V7wz2+Z/edajW2Na0gK/lam71ePhiZipN2OJF7437UbxiEH9G563IcE2IczKV19fUeHonSZswPngxrYnZRtFJRyjx2iW6msOd0vxsunkrl7Jv5VHWrRy6npslKSeOXjlLWxMiaV74Ggnc/25BX/pgQlsWZF/wOUzeLqNzV2SaqH2Vn2GPVRMo4swh8cw5G0pYKdiFmias4Cm6eDlDhvhWrY8sd03WhFVIaDzt4HuolrCKYmHFYkoTVmfPpdHRExfl+Fq8R0XCaig32EpYOd6qK6xu374j8VF9hiyjt+sNoGfe6ibHMzrXwzZ4xnBfr3/kRt+3n05LvEMpkesd3oOq4s8orC7eSJXp+MiZ9OSAJnYJK/GY9GtAzw9tRt/Od6NlkRvpcuZV85GrByTB3H/uKE3f4U3N5/bic3xJf+dz2Suw4LnCv3Um/UxL926gwrtVSzdwI+8mee0NkHgqpDkwlZHt14JyhXB5elBTFp+dRXjuOrmfruVlms9QdSC9w4m0c3J97ZeNoLfGfC/iyl6vIa4P278+8lty85tKhy+edHrOMCWsFOxCjRNWfD2asIKAQi9eDwQH+6yLKBFWiJGB8AEJwxD4ClQqrLixjY07x+c5IAIK59m99zidSUyh28V3KI+F1ZmkVDpyLFnKBcN/gFVhdSaFBo/xlVguPUzC6gYLq9MsrJIfurDC8R0TY1W+EbTHjI9pm1UnxiolLZPmeG6lJt+OpRfe6cENdy/D66vMcP9lrkmuy2y672FG+1dmOA7u7/0Gg6mLmycL/kN0IzOX65v5RuyAI4SV/n4eplmLsbrAwmr2rlUS8I3GVbxDNggrbAPR8gILntaeA2ndwe0ihhwNzFY8d/0KzdrlS/Wm/Ep/71vf7hiwv7nVkzxb8KQlpCTZnakc2yOdw5dzetKzQz4XgWd0HiMTD5WU1acSxzQ2yFNmEd5zkmCBR8t3/xb6YeEAEaMQvvYIZXn+/C+GUOGdO5N+0Xxk50AJKwW74HLCKi6JvNfuEW8TZl1pwiqYSRhmq7CCF+Pg4SRat2mfCCgRVpHH6bQzhBXvH83CCt4vrZ1E4zdx+gYZknKWsIrcd4patfegWvUGUH0WWDhXVa1O0+H01if96RWDRrgiQ2P5Tt3+VK+ZOzVsPsrw2JVZ/S/dZf9PPh9ObkNX8DNKNd9hxUAdGcLP5KPPhpYMvRldo5FBkMB7AkH3Jjf0tZsMpc++HUMt2kym7ztMp7YdZ9HPnWfLRIMff5tB3/0yjb78YYJc73ufDpJjyP7mwHfL4xsZtsP5XvvIjVqzsMDEiJS0LJndag+qIqy05/pmnb70YaMhIsg//apqz6s69snnI+izb8ZSt36LKXTPMfMdVV1YQSzAc/PWqO8kRcOB8wnCMc7C7XvFtCRyA308qZ2cH0LF8pqsmZZMszHf45K9Gykz3/ZgdnjuT6Ul0+CAWZKoVPM8GZ3HyCAC/8bnb+TRiTz3rJfEoc4GlrpBcH2nlaP5mlvoPGzG16g3bIfyem5IM2q1sL/k5UJcmbOghJWCXXBJYeXHwuoIC6tis7BKNxJW98RbsT/2jIijW7fKutarJaxyCyWIfl/sWRF1AIQVGnFLYYX7wbE3bT1Isz230IKl22mpbxhNmB5AP/4+kz5oOMQkqj50c7iwulVwmy5xWSaeu0rnL6TbbckXr0kjDQsKiaUfWFAgJklrrC0bZ72hoYZIwLBbx14LROSkX8s2PI9NlpwuQ7ZpV2+WPAtrwO8J/HyGj1vF5TtYrhdmdJ2W9tJ7EFM96f0Gg6gtP5/JMzbI7FNcf0raDcrOuUV5+YVsRTJcDMPfOfx9xo0c8X7u3ptAXit2UY/+XiIIURa2lBkMAkibxffNT1PIhzsR1zPs87BURVi9yPf8eu2+1IzF4aJlO2RIHO+P4bNwouEZY8JIKp8bZauh6sIK0/VZWI1uRYP8Z0jAM0SIMwGP2NywNRLL9d89a4tnxejaLE0TQ/CudfedQOeuXzYfsXJk5GXJEOdXs3vIMJ4pSNw2kWLyFjWmd8e2Fu/P+espwnMPAyir9Qe3S8Z303U3oidsvW5zjBYy7bsHzqe4i6eYb53jYVPCSsEu/FmFFXI4YQgucv8p2SefG0M9qi6siHJYWMUdu0B7+dhXzMH11oQVCArHRtoGeDU+bDyE3ufG/oNGg8UT8hoLKr05Ulg5EnEsLH7pOpeee7u7TSIBDTmE1VNvdJHYJuQneli4zOU9dup6qvvFCLlWmNE16g3bQFDV/WI4DRixkrbtihMhWJ1YJ3g2Yw6dldi7jz8bJmUG0WR0fkuDIIW4GzzKlzsHZ6mwyPYA3SoJq3d70hssrL79eaoMj9+300vmbLiSsALCTx+UIbX/6vGRTdcJw3am661H38zvQydSz5mPVjkuZKTQ8A1zqNbYH0zixCw6bDEsV/PCsK9EzO0+E0u3bj+cpKXAvQf36WTaeZoSskyW0kEZ2Orlg2DFtkh22nrxQNp0JIwKnLQUjhJWCnbB1YQVGqplvmF0gMUSkmximCQ1/eYjEFbJkmtKKzOUoaHH6u598fys2xQtObkwNJl2NYv3PUW9Bi8Vj5U2FFiThdXhI+eqJayQ+uJhICs7X+rOz53m0Ft1+ouQqUxYYZjw1Y/c6NufptBSn1ARy/YOv1UEeH68WFg3/nqMyeNXSdnBcM2wjxoPlZxu8CChE2ELqiuskObknhPzbFUFriasIFDgSfmvnnYIK4lzashC5xMJhD+emmQ+WsX4Q7LRH6PfVowUgWRKa2DbOWF/6f0JvTOmFU3fsZIuZaYJxz1MIPv81mN76WevoTLjE0OSRtdpZBgOhIcL9QKLbSO/lTOghJWCXahxwurefW4YMoTcfddFlBNW6L17eYdSzOFEETtIz5CSmklBIYdMwirHNmGF3EExhxJLhNXFy9clpuPk2St0+85dGd45k5hKcUdtE1bIRzRolLekiNADAfZo6CDaDsWfL2kcz11IpzFT/anuF+4SUO2MGCtHwlWEFcq5U5+FVKtefwlWN7o2zXCNpiD0XtTw69E0eeZGOs3vgjOAejzBw1/ixSBiKhN7sOf5+p97uwd17+8ldcfWTO5KWJXaoxBWWbeyJYUD8jv9d8+PDa/LyLShQAyJQSQl2hiQnXUrl/wP7ZAZj1gGRmbN2VA22EbOx2Lmm3l9aH3sDrpZkGs+6sMDZvThuQzdMFsWsYYnylaPm5b0tPaEn2n05oUUf+UM3X3g+OFAJawU7EJNFFZItgkPDzKqXzQQVkt8QungkaSSYZqr6dkUuC1W4pi0ISdbhRUyrENYnb94jbbuPEJHj1+U33LzCiQjPeKoMINPS+IIYYQ4G8xK1AsrbNt3+Apa7R8pnzVowip8bwId5OtA7BcAD8ToKRiuUsLKUcCz2REeT+27wVvVT4SJ0bVphvt4gQUFguLdJ/hJ0llnxpZkc90cNna1lOGzbBLczmVkzZ55sxs9/UY3ydAPTy1ShNgCJaxK7WELK4iEpZEb6eOJ9gevawHkGBKbF7aGrueZ4jcrQ3IGUlH4UeMZneg/A5GKwjZhhe0wYxLJPXuvmSw5oQrvPLxhQA14bxOvX6LZofx8p3cSYQmvm9E1W5o2m/Dt0d9TH7+pkkTWGesvKmGlYBdqorCCyFm7MYqWrw4XT5IeaGAWLNtO28Pi5Xox8+/IsQvkszZCgoy1TOiVCSukW9h38Izsd/L0FbOwihMPVUGBSVhFHzhDk2ZtpM59PanHgCU0wN2b3IYup54Dl0jczBoWUdr1QVi5DVtBq9bvlc8aNGEVFpFABw4nliSAVMLKsQA5YwgZgdfNW08yJf9ksWB0bZrBU/V8rR4yA27q7E1Or/+okxDeHXrMk9mE7TrPpl+6zLFqbTrOoja/zaTp8zaLR1TzmlYGJaxK7WEKq9Sb18gzwp8a8jUiTuqf5txUthpmxSGh5+8rRlH85TN8nbbF9yFGaeLWJVR3Sns5DjxftgSuw1uFtBCIBYO3J+7yabp7zznB35UBiUaRgPXb+X0kZgpDfLbcgyYiMVGg88oxtP14FOUVOZ5rlLBSsAuuJqyQx2rIWF9q0XYSfdZyLDX+dgw1aDGKe/WLKHDrwZKZRLYIKwgnBMKj0dILK3inclhYYVip95Cl9GnzkdT8x0mSnPL7Xz2o0TejqfWv02W9QMRPAdaF1T1p6EIjjskMRcR2AUpYORZY7297aLzMxEPQN64P12l0bZpBWCHmCfXHY05guWFnV4USVqWmF1ZDAmZS3KXT5iM6BrfvFlPyjRTJH/Xb8lGS6sBWUaA3eLZwrYjL8ooIoCI7PEfHrpylUSyMak9qJ8NoUjY2CasGIubq8H5Tti2TYPmHEX9mhOyCXNoUF0ZtPAfJrEhJvWCHsHppeAtqv3QEbY7fw8fKMx/VcVDCSsEuuJ7HKpGGjltFHXrOp0GjfSRgHGKnU++FZYQVhtwu8f3siT4pw4cYvtOjImGF1AzI4I6ZcJu2HKRde45R8oVrfIwCupaRI8OFWKwacV1oxAAZClTCqsQetrCCpxKLiLdkYfAKCyac2+i6NNOE1ysf9qavWk+khUt30NV0U04yV0d1hFXLdtOkztc0VEdYYXgNWbrhCfI7GEJHL5+VwHBYgh2GhJmHL52i/eeP0Y4T+ySDeB+/KdRkRldd0Lj9y7TAwwQPV20WVYv3rKdrOfZlOcd1Id3ARxN/LikXe4QVhh5n7PSWJJsPK82CJZDTCgHs7ZYOoxe5LG3NaaUJK+zz85IhtPFIGGU5IU5MCSsFu+Bqwioq5jTN8wqh3VEnKL+giAoKi0XorFi9u+xQoFnQQBQhLYI2W1BDxcKqSDxWiLnZd/Cs5NdBagcNCF4/wAJv1+6jhsIK3GSyP2TmYvJFY2E1avI6SYiIBZiVsKoebmTlyWxRiCRZ/++9iocBNWGFlBdtfp9Jq9dH0o1Mx/d0HwWqIqyw3Wsf9aGPmwylX7rNpdFcNyd4BNCYyeurbaMmraPh49fINWGtRu0dtQdVFVaaIfYIGb6xSPA7Y36QtAT22DtsiON53f1bacSfHfwFPTWoiQgYNO72zMLTDN6lv/f7VAROs9ndaWX0ZkrLsd9r6hhh5UNnH6GwKrhTRNuPR1OHZcyHw5pXSVj9pISVQk2BqwmrfSyGFi3fSTGxZyXmRNItpN2U3DsBgZbC6pos67J3/8kqCytsk8QiSAscBvFk3bwlggtrE2rCCmXYpa+nZOQexw3SuGkBNHrKOho2bg0NGOlN7hPXUPCOQ3JeAIkk3SeslYzmEAIQVq8pYVVlVEVYwZCVHkO8elHu6qiKsNIM2+K5IfYMwf/ybzUNObn+9UonatJyLC1fFSbpJ+xFdYWVZhAc2r5VMhsES2Um+ZfMogYLOGOBYgSO5xWb1jm1F0pYKWGlUMNQI4XVhXRasyGSljEJa8JFA2bizfPaRlExp8T7g6BlpFvw54YRwkprwCsTVgWFt+UYlsIKGbYRj4WhwGMsrOAhw6K42qxAa8IKMwvRQD/9Zjd6tXYfqvelu2SxrttsBL3DjTeyaMObpR3nLG+PmWh1muiElcpjVWXYK6y09f00YbVBCSunGeoB3ovmP04mv4BIup5h+1ItGhwlrB61QcxAVL08vIUMe60/tEO8VNURNEpYKWGlUMNQY4UVEzAaSiNhNXfxVpOwEo/VA77uDJlttUo3nFO5sCqmiOiTtHz1bjp+6rJ4peC1QLA7GticnAKKP36RwiNP0MkzV0SIAdaE1dHjF6iT20Kas2iLxHn9YV4VEPFa8Hyt3RgtMxm1NQuVsHIslLAqRc0UVl0lAevG4AOUnW1/ObuqsMIQIYLZ/69PPfn7wwk/iYdqx4lohy0GfRTB64ELqHYVhVXdyR1o+o5HG2OVV1RAQUcj6OclQ0Uk2SusXhrenNovHU6b43er4HWFR4+aJqwQdI74I3h3sKaepbCCGJrN4gUC6PZtk7DCbC6IKuxjj7DCrL9Fy7fL4sjwSvkH7hPhlnUzTxKNIglo2N4ESceA7QHrwuoidR/kRT7r9shnDbgOJAOFN2xP9ImS45w9l0ojlbByGJSwKkVNElY4t2n2ZQ9q23Gm1GvM4LQXriasTMKmET07pBk1mPobDfGfSYFHdtPFG8hs7ljxckpLt8ACCee2J93C3/rWlwWjJ/H+xx/hrMDMWznkf2gXtV40UGLhbE63YE6G+uqIr6njitG0LSGKclS6hccHeJXE+P/K2h82mbNQI4UVi5xV6yNYWIVSsoWw2hN1kmbZK6xYLFkTVp4rdlRRWJ2hHWHxJdcnwmqgF6302y2fNSAODN6w4O2HKZzPh4WRASWsHAslrErhKGGFfbCAdHXsJRZVKOt36w+kPoOXydC6rYlO9XhUwgrxUEbfV2TwoiB9AlInLI/aRLlFVYudshXJGSk0L2w1fTa9k10JQk15rD6l98e1oeEb51LsheNUfM/+Z1NdgFOvZKXLItLN5/S0K4+VlmX+rdHfUe/Vk2j3aax1WDa1jiOghJUzwfoGw09Y7gRDQyAIDO2g0UWDCcvLL5DAZ0zNRwN8IyufMm7k0tVrNyn1apaIFyQyxAruieeu0umzqXT89GVpmLEu3SFuwA7EJkqQdhSLh4joE7Rr9zEK2RlH+/k77JtxI08WeL3L4qG6qHlDgfcksHvG/CCZrdWt/2IaOXGtzCqC/dJtHnXt5ynLz0A8WRVWLNCQwR1eJcwgzOTnoEfVhRXWo7slwi54e6yIJkAJq7LmMsKq7gBqz/eFZ+/sa3xYqIqwwnavfeQm6T96DPCiuYu30eIVO2n+km3VMgzbIyZyxapw2sP1HyktqpIjq6rCSgsUx1BRi7m9aFTgQlq6dwMLnkCxZSx89IbvVkRtpiW8zWD/WSw6frR5WEpvOOdTg5rK9S4MX0sZNmZRrwowpOh3IIS+mduHnhn0uc3CShOAryK5pvdY2nVyP4sS54pAI5QsxLwNCzH/KuIQ5WeLqMVwJu71g/EmcXjowkmniEMlrJwINNbxCRdpR2g8JbEoQpAz8iPl5haIe7ugoEiEVlFRsQQpYwYYhBj+LS6G3S35XE6U3botsTl5fEyIJogzBFDD0PAPHOEtK+TDGnw1ikXHLBrFgsNnzR4WXUekJ4h1ziAg7CGumhhjdSYxhdwn+VGtTwfSh58NobadZtGvvebT1z9Nprfr9ZdA8G0sNLHAMWYFXr5yw9BjlXwxnULCjoigQcOrR9WF1R9yLAxJBkFYJSthZWQ1XVjh+nEfr9fuS9+1m0rLeV/kKHMmUHfAF4jHQ/3dvPUgbdlxyKohT1pQSKy823g3i5hDbEFVhFWZBKFBB+i+AxehdgSqKqwgHkoThM6iI3YkCMWCvvPC/SSTOs4FL4rROYwM3hZN4NRnsTB9+0o6d/2K+ciOxf0/HtDexDhqv2y4DKNBbNiS/sF0jabtPpvRhbz3BVFG/sPP5Xbn3l2KSjpCbn5TJB2GNrxneb1Gpnm2pIx3rKQkLuM/zPGtjoQSVk4Echlhpljk/qrlYqkqLlzOoMGjfOntT/pLA/zye9ww8L9ILPn8Oz2lIcFvWD3/p46zqNfApRIYvXDZDhmuOnH6MqWk3mDRkWvohj+blFZzhgLhsUpKlWVrRk1eK96motvFstjy9YxcScEwYsIaCo1IENFiElblPVZIzHkuOZ0bqMPi3XKksIIHck/UcTk2PIjAqTMp1HPwEpuFFWYRquB1xwEdCixP1JJFErxROLfRdekN9wFB0fibMeIhvcLviDNxlzsNEEs//DqDXqzVg/79amcpT2v2n9e6sHWmVu09aGNwjNQ7W1BtYaWWtClBRt5NWhEVSE1n8rMY2MRucaUNVX04AcvGLJBA8/twezsYidcu0YB1HvTGKBYmfM8wo2uyNFzj//auIwtGjw3ypNNXLzz0OCvEV8HjhkWknxz4mV1ljG2xz1dzepHv/i100wmB64ASVk4EGvETZ65wD/KMeJKqCjTOGMKCQTCAxMSYeEG+d9ggDIpu3xXPC4YK3bhxeoVJ8pk3uok9/3YPyTMjvXOzvcAi67m3utOzb3aXv9FQv1t/EDfew6jhV6Po+188aMAIb5qzaJskRAzadogOHDor3peQ0HhKSXOeu9pWIMYKQs933V7JeWMp9iL3naJZi4IpYv9Jc7qFP2QoEI2qN4sarfGxV1hh+BHCCkN8ebcKRcwh6ScSe+J3LaM7APEG4YNEpasDIkX8YWHotp1n8XVHmLcyAcIKxw7cdpB28bFKhFViGrmPV8LKUci/dZuwADPWdHy/wWC5PgRNG12bZqVrBbrTlFkbnb6kDerrtLmbJf0GygblaHRdmkkeKH7Hf+sxn8L3HqdcG4O+lbAqteoKK2iga3lZtDpmmwwl2hPDpBk8SPgXiUb7s/jZlxRPhXdMPOAopGVnSMqET6f+xtf4mV3XiKzvSHj6o+dACji8i8WJ49MVWEPR3Tu0//xRfjYz6d2xP8o1YxjQ6DotDd42eLdec/+WuvmMo7DTB6iYj+cMKGFVATAEF7X/NC33DZcG0G9DFK2FbYymdZv20Xo2/8D9Mu1+A5PLpuADFLjlIG0OiaWt3ECjkd4QFCP5kuAJwrH2xyZK7iMMBSWcuEzHT16mE6cuyxT9U4kpMswGbwY8FPBcINgZYuEKG/6Vv1MzJWle2tUsicXCkAQa75s3b4n3BMdbw0Jo+ardtGV7nHg/cK3ea/bQwiXbafLMTTR0zCrqPXAp/d5zAbXtOJu+azeNmv8wSci1YfMx3HiMksVmYWi46zdz5+9Hy4K1nXotogVLdzq9YbEFmrCCUFrivYsbCdNafBrC9ybQ9HlBIga1PFa4bniyMItQy5Fji7DC94j/gGcK3ooVfAwk+WzVYRr9xCLp914LaObCYIpPuCDn0gBv5ZqAKGr92wwZqnyn/gBT1uqmQ6VO6YGhX3jg4HFAw49s8YASVo4FOiup3DHAcCCGijHEB7FgdG2a4T4wW63u58Np9KS18p5BqDsL6Iy5j18ji0Pj2iorQ0nQyYY6iWWZCm0M+lbCqtSqK6w0II5po3ktu2cGf07/6NuA7AlshwiAYHhz1HfUc/VE2n3moORuchQKioso9OQB+n35SHp+aDO5b1uGA2GamIFo7OI9lg4mJ7BAMXnonQkM2WGWJIZbP536q3m9RH6uAyq/bpQ9BOtTg5pQY64Tc0JX0/mMK9IeOANKWFUAxD5hQV4sR4IG3FaAbO/evc+N5B0RUStWhdPi5btouU8YLfUOJc9lO0XgLFq6g5asDBXhtpT/XcFCKGrfaRmCgzcK5F8VZGXn83WfkxgqDfCgYBjq0pUb4hWxhgd8TsRR4X7h/cK2GA5E8H1uXoEEk8JLs3lbbLks548CmrBC4k6TsCp7TWERx7jXHyhDcZgVCJLENkgmqhdWuNcKhVVBsUwKmOO5VYQVcmHN5r8/bTGSajcZSj/+PoNa/jKNRk7yk0kFEGoaMOzktyGaBo/xpenzN8sQpPtEP2rRdjILwrLpFiCsziSmkv/mfbR11+EST+cZvkclrBwLEDWeKYLRsVQNRInRtekN94J/v2g1XkQ0hoSdAbxnC5dul/NAWGnnrchEWLHw6zloCdfBC8JBtqDqwspNCasKkFOYR0FHd1O7Jab17HBco3NWZAiEf2HoV/TrMnfalhBJuUVlZytXB7eKC2guC4z3xrXmc9nu+YFpwg8xWh1XjKLopHhuO5xXB9ASXsq6SnPC1kh81JN8DZpnzxbDs/973/r00rDm9OtydxGqd+9XfzKXNShhVQEQbA7Pz+CR3CDOC6IFLIbme4UY2sz5wfJvMDfMWMwXuHvvgXz38nu9pQHEEiSNWoyhPoOX08x5wbK+Vsufp9HbnwyQ+IiX3u1Fw8euEbKGsIKXBPmPFvAxps0JZPLbVqnNXriFsGbXiHGraY3/XvFm4VgImsY1Nms1gWp/Noy+/nEKtes8W4YMPeZsFo8Wln25cPGazGKDtw7DjpaAaIRHbXvYkRrhsYKAOZ2YUoGwStAJK76nSoQVgn9DQuMo/XrZoExLYXWaxQ+8Hb5rIyQmLfVqpsxi2hAcQ0cSkkuG8CTGioXyzt1HaX3gPhGBAAKSO7stkGPooYTVwxNWAOp836HLqXbjoWavkPH16e25d7qzEOsr3t6QXXEykcSRQJ2Bh7VV+2nmIcBelZYfxBe8bl+3nURLfUJlRrGt3bKqCCucD7MCW7SZRGu502CriHtYqAnCCsgtvEUhLIiwoPOr7l9LDBXOYXRuI9M8Lbj2b+b1oXWHttONPMckCoVc2Xv2MHX2HkOvjGgh8Ue2eH/0BnGF60N5TQ1ZRleRFd58dEchj8UkZiB2YHGJ1Ar/hHeNy9HoeoxMe/ZPDWxKzWb1oMURAZSa7VyngBJWFQBemuj9SGNw2qaXK5sFyZGjyTKMB3K8w2Qzn8XYq0xSiHfq3HuRELE+7QFECobmsLju6x/1lSE6pFVAQw9yRBbuNO692jPkcO16NkXHnJLGDV4qLCqM2KCubp70QcMhEm9luiZuzFjMPcefn369Kz35ahdpqGH/ermTxGpguEOPeywWEZy9PdR1hJUHCysEmWteRwynWg4FlhFW/IwwxKqHpbDC0O3KNbulHFDeGIqFCA7afsgsrExu+1JhdUyEleZFhFerU58FMpyoB2Lm8PwDgvazsIpTwsrJgHcWKUt6DVpKteoPtGnI7TU2XCsEVoPmo2jSzA10nN9TzAKuLlAfFy4NoSbfjmWh5EYv8nmMrsHSnnq9C33YaAhzyUaZQWrPEAfCCrQh0df4nKbnZXwezXD/r37YW+LNxk/35/fhsnTgagpqirACbt8tptBTMdTVZ5ykKpBhNzuFAQQZYqG+mNWNVkRvpvTcG1Ue0dADxwg7dZCaz+0lgkWC5+0UVzBc43/3/FjSVCA/1LrYHRJ4n1eFdAx/0ANZtmfXif00LWQFfTWnh5TZX/rUtekZWpp2T0iFMTZoEdeN0pEcZ0EJqwoAYRUZfYp27z0u3qOKcJ8Fx7XrOdKgIEZGE1YIWIaIgWhCIHg0izRtph2G3SBOPFfslN7iG7X70dDRpcIq7epNOnbioogjbWmTygDxgFlv8J4c5cZb6z6APOHNQqzUM292E6GH63qn7gAJUp8wLUC8chB/HzceJuKra9/FTJhlK6GrCSsEnI+dup6WrQpnsXmGDhxOEvEDLxa+w7AroAkrDHFus0NYQYSl87aVCyuTx0oTVhDM7brMoR9+nU7TZm8Sj+SUWZtozJR1NHCkDw0a7SOxfEpYOR+ZSL2wKkxmCCJuyJbr1UzSNHzUhxqywIKXGLNlsY4k4uoKCm5bFRt/cEcJdReezes3cmXozmvFLurQbS592HgIvcKiBddhdE694TpRbkio2anPItq6s9TLaSuQZw8TJVDuH5k9d7ad23R+nBs55DCrGKEPmNSCSSGZiPvMzpcZs0i460xD2pk7d0pDHGqSsAIg4CMT46jHqon0Jh/7H2jscU12iBjJj8XbYyhsdugqupx51SHiCh6hDXFhLGB60l/71BcvVFXEFQwi5q8sgOD9emXE19RwWkf6YeEA6uY7nsaxqEG+L8SehZyIpp0snLYci6BVB7bSzJ0+1H/ddPp56VCZsYdZkYiHwrGqkhdMMy0VQ60xP9DozfPpRGqS0+Kq9FDCqgI4Vli5Uf/hK2WWml5YQQiAkJp8M9bhwiqeBYA2nIfzzJwfRPW/MAkrpF5A4/x5y/GS3C/54nXKyysUofBrj/nSwHTp4ykiSo+aJqxQThiWg8jxWrmT77Ns8DoyniNp6AfcWL3xcV96/WM3abRatJlI3mv3lDRCaOSwNA7WJgtmcYQYFz1sFlYhLKyOJpfMCkQ9wHAsAtHXbYouEVbYH8Hsz7Lw+KDRYGr63TiJ0fq81Tiq88Vw+Xvl6t1KWD0kwNuE5/NN2ynyrqKMja7TmmkCB/ZWnf7UhDtKeH/GTfWn+UtCaInPLlrmG0rLfEIlkebMBUE0bPxqatd1Nn361UipmxjyM5WV8TksDdvjPUZ8WBcWVVhbMje3almk4cVFypIvWk2Qe8d9GJ3TmuH+ZVYlXztSuSB/3mffjqUWP06mlj9PdZq1aDNZOieDuDOyN/qk+W5qnrACEIN05PJp6r/Wg94e8z2fqzQvlK0G0YPr+2B8W5qw1YvOpF8wH716wD1uOxYpIuiZQU35HPWqLK40w/4oc/HQmb1hGDbEPYj1Lf0b30MEmba17VlVZBhCxfH+0e9Tqj2pnSzhk3it7OiLM6GEVQX4UwurWhBWvYVIMVx58VKGiAE00L/1XEBvftyPOjNZn6jhwgqC6NTZVFrBImQxCytkT9djd2QCDRvnS5NnbaBd4Ucln9Xk2RupK4stbK8FqRdzbxdpDjDDE14rDL/qgeeP/bHu4OGj5/mcV2Q4EdteSckUr1T0gTO0acsBOhiXJD1oAM84/Xo2hXB5wQOlCav4hGRpVAe4e4u34iKXJbZDLBzEGmYfYkYpFncGIB5HjF9DHzcZpoSVk4D6j1mk8PxAHLxQq0el121kmshCMPkzb3Wjp/l9w6LCZa0bPcu/4RxYxsVWMQUziRhTTq06TYfTQK5DEVEnJYVEVYH6iiSkXdwWSXoH5PayxWtlZNr1oQxwjc40lCG4Fbm74C3WUBOFFXD/wX1Zq2/ExrmS3FKEBwsAo2upyP7S5xN6dcQ3NDhgFh27cpaP7JjIphMpSTR0wxx6Z+wP9Le+n9I/+zegf/c3voaaaihTeLn+M+gz+m5+X1ofu4OyC52Tr8oalLCqAI+DsGr2/QRaxOdHOgcMS4iw6vHnEVYYmkEMDPL6QDyBgLDNQu6dw5MAMQNUJqxQ/vAITOcyPBR/TtJiQFht2nKQy/tGibCCxwvDjZUJqzgWZxCwiPPSA8MZGNpc4x8lqTswzAEoYfXwgHcBE1XwbiBAGwIJQsPouh+2mbxavahWvYH0c+fZ4jVFShZHDAnBOxoUclA81hBXmGFoj+B7FAZxBREM7y9m9GqoqcJKw/nrV2RJlnfHtpbz2XJteoM3yJTssgl19Rkr13n3vvXZ3vYAAffbj0dTN5/xXA7fiTdJC6A3upaaYLg203U2lCFExKIt2L2WzmeUDWV5WFDCqgIoYeX6wgr5wyZMD5DEnZjpiGnhiefTacHS7RLQj9QUGlBGm7YeEIJG3IseKFcs0DxjgUlYYSgPs68gpERY8fZIQxEQFGMorLZxea3ZECWTFQB4vSCskChUD8xcRPn6rt9LG/jYWsZ+JaweLjCJAM8Ks+V+5Eb7nbr96Zm3urLI6m54/c40lB0EBN5bxES27zaXlniHirjHLFJHAtyEFDNjp66jhi1GiUcNVlXvlbPNVYUVkJZ9nWbs8KbaE36SwGwMiRldkzWDuHrCLHoQH4WYJQTKOwpZ+TkUduqAeNewTA9m5GGIEOWDcjK6podpmrj8S+9PRFC9N64N/bZiFPnGbKGLmWkO6WxUFUpYVYDHQVh99cNE8lq5i66m3ZRzuJ6wuisiB94jQ2EVzsJqRoDMDoSwwuzKxPNpNHV2IPUdtoLWbdwnsz63h8ZLAPyYKetpnIe/JPRETFX43hMyfIgkqx7zNktw+WEWVsdPXRKvF3L4ID4Fzx5L0MArZRJWpTFWEFZIw+GzLoL3M43zH4qHsJov4kwPJaxqhrDScP/+fXl+uyNPEGbcYW1BeLFwrTDt3sQM7ste046F4770nklQoWwQr4Q0KtExpyn9WrbT80Zh/dH4Yxdo9qKtkqvqzU/6ybVo96xZyb076P7tNVcWVkD+7QKaF7aGRcGPcm4kvTS6rorsb26mNAn1pnSgldFBDk0kChTduc1CJZVCEqJoXLCniLiXhrcQMQMxiOs2mamMcS1G11kVQ6yU9uy082getKcHfc733J76rJlMq2O2UkLKWcoprBm8oYRVBfhzCys0zr0lk/pSnzBKT8/mc9wxC6v5riOsuMeO61mOJKw2CCvgXPJVGjjSm57jnvhz7/Sgt5iY36jTzxRX8qGpgUBDgenuCAzGFPQX3uvJjUtf6uy2SLxNyF21aPmOMsIqjOtJhcJq7eMjrGK5DH78bSb96+WO9PQbXbnOdZV4GGuGOomUAX974VeZbHAjq2YQpB6YTQRPJDxF6wP3y/PAcNyXLLY++Xy4BKCjPuE+sGbff/jfp/jecf9iWnwV/43vZTuzoQzAEXWaDhMvMmbZoY76b9pP55OvmXJlcV166OBTYrmm1PQsqd8eczdTt36e4sX79qcp9MV346leM3d6v8GgkgB8eLggqDExQ8ziWTvSkP8PAg/iD0P4GpJvpMhMMyzZgsYfng2YFixtzf7Wtz79T+9P6PWR39KA9R4srI47VVgB9x7cl9lxDab9Jt4XXIM+sNsWgyfpb2zwfk0NWU6Xs9LNR3cswGdFd4rl+EjTMH2HN3VaOZq+ntebPuXrx9Dmc0ObcVk3oP/le0EKhv/uWZv+H//7/3qZ7H961bEw82/mbWV7/h5xUhjWQ/b5Tya3p2azu0uy1VGBC2Vm4emrySKkELdW06CEVQV4XITVcp9w6QVjenhwyGGZ8u0qswI1YYXp8khbkXzRNo8VvFIIYPcPipEs9fA2zfHaJuv3YUbe2Kn+0gPGsEhkzCla7L2Legxcwo3dShkK1DxW/kpYGSI755YI0F27j0omewzFVmYYasXQbQLXedR/VwGC3vEuYLYo6hGCqJFwF8tg4fliqB0zb2ct3EJzFm2V+C0v71Ba6bdHkmtu3nqQQncfk3xaeE+1YeSaDrx7iAHEEltnmPOQmy3mUKIsOg8PX3jEccPn7EhDnQmPTOCyS5L3TAPW1ruUeZUOXTpFexPj7LI9Zw9RzPljslAxMp3jHXY2iu7epqTrl2g/nzfi7GG+Dpjx9Vm3w3ztsXSY7zkz31FJRG3HreJCunIznY5eOSNluOUYc9ihXeJNQu4tJOacH+5Hc0J9RfTCkDYC3y3as56WRm2UYTzkwNocv1uGIWOTj8vSM1iPEALUVaCEVQV4HIQVpiuvXLNH8jnhHMEhh1xOWMF7hFilhct3SA4hPSyFFYZQEKSOWXcLloZI0Dlgir26KlPu/TfvF7GkB9ZdQ7b56fM2y1Ag8lBBWGHNSMyoBKmH7U2gNf6RkuIBQykAnvFVCKvtj5ewUlBQUHhcoYRVBXgchNXXfyZhxeVoKKzMwesQLSgPCKtZi4Jp1sLgkkSgOA6GeFatj6C1G6OkzPU9VQT2I/ni1NmbxIuFTNsQZtg+KTnNJKxYvMFLAQ+Xln8KHjI8x81bY2URbCy6DcRyPenQfR55ee+SzxqwnqFeWGGdQQCzCZGAUgkrBQUFhZoNJawqwJ9ZWJkaZwirKeJJybyZR4VFfz5hhTQHyLyOQHR4rPBcks5fpXHT/OmnzrNp0qyNtGLNbkm9MHbaehke7D7AixCoDI/U4pW7JJYK+av6j1ghcS/IU4VzOkdY3ZFlhDDL0W9DlAzRAhB9w8ebhJVJFCthpaCgoFAToYRVBfjTCqs3zB4rvq5v2k4l37V7ZcgJ1wVhhencfxZhtXVnnCx2jSVlSmKszqXRmKnrJKngsHGraRaLpgkzNtDAUT5y7+27z6Uho30l/9VULDUzexMfY60ErmMm4cE4xFhdETHma6OwQloGrMd27PhF+d6asMI1IsYI0+l91+2lq0pYKSgoKLgUlLCqAI+DsPr2p2m0al0kYU2vIrPHypWEFfL4HNcJK8vgdQzfjZq0lnaGx4s3CPmJsGDs9HmBNHNhkCx0DRTeLpbjrPTbTd5rd8tCtsVclnhGEEdY7wxZ1SeyADt4OIniEy7QzAXBsj2ypWNIEYHXGFZFPistxgr1AM8Rswfh/cJ+AIYTlbB6vMDVSHgE9QEzUyHGMdsvl0V4fn4R88U9qS8KxpAkvklpdCYxVYbma2pRgbszMnJl7dHUtKwST7ktwNqS4FUszxMVc5qupGUK/zgb2VwHETaB5bywqHxNANZXRH5AjDBgyTU8c1eBElYV4M8urHBd37WbRsjyjVlct13QYwWxhEByzLKyVVjBwwVhNXuRLsYK+bBYvGD9QJ91e8QLhRdbA4QSZm9NMgsrLEODvFYr/cJlWwg0nAuzE20RVhhOhLDCwtF6KGH15wVm0G3dFUcz+D2cz7yAiRBY+HxjcAydv5DO767rzHp6FEhlkYEFy8dPC6Bj/M6D62oisvg5YyYsUlP4MJ+Ae5EPzRbcZ36Cdx2ecfeJfhR94LSILWcDvPkr89H3HTyE22oCMNsWyywht+C8xdtYYKWZf6n5UMKqAvz5hZUbffeLh0z5xtAVhIcrCqtjJy6JaEE29fMXHqWwihNhtZeFlTYU+LgKK7wPyfwsMDwaFBJLu7k+nmPxgPuzBszMRDnGxCZy/YqnwG2xsozQkYRk6blez+D36+h5+W5H2BGu3xckuL86/fnsnAKZqbmLG0IM18IruZff+UzzGpKVAdshzQDKHwJpT9QJupKWJe+JJdDjxoxSvG+r+NliBili/y5cvs71snKRAH5BglC8ozgf6gm8Xc4GuA8NLxp51PHAbQelvJDjDmIRC5bvP3hW4hmx1iJmsGodC2uABxipGRB7iDLH0lM4XkX7oe6AX/H+oSPIr1Y5wLuTdTNf3s+tO/ha+Z1F3Us6lyYNdXWAOFTUP5QBrhl1Gx40yzqNCSiYVYxrwO84rzWPFXJk4b1AecJbhBQvWOi9a9/FwltYJstIWOG5I6wAXnKsKbqZ68T+2LMls5wrAtoItCnwiOF8KB+c+/v2HtTm9xl01ByuoAfKFc8Gnnxsj+e2mevBAX6G8LxaE39a7rfzF9Pl+lBvwQdIkwEeBk/+YcUjBw/uJS5HpCFJYI7XOFUPtG9YJUP/DuJewLOVtdnOhBJWFeDPLqxeY2H1Q/vpknMnj18aEELQNhZWXV1PWCGHFWKe0PPXw5qwQtwUepTamoB2Cyt+caexsMJQHhZkRm8aJIXrAOGC+AGrwoqPgczk+E6PP4Owitx3mgaMWCn1aMzkdbRo+U4aPXU9devvRZNmbpR7194BPTJu5NDwcavo85bjaPw0fykDeCfQk8Yki3Zd5vDviIkLphFcFugAYDLBNr53bU1Fe4EZohuCDkiC2dXrIyXf1O89F1CTlmO5jgQymZdv6PFOJSWnS6qMHgO8qOdAL5oyayPNnBdMXit2SSOA99cSuXkFsmYlVjrA+eCx6sH74hgQWqiLRg0w6teoiX7Ust1U6j5gMc1cuEVi/7r1WyxlinxYlulBHAVwILwv6AS0bDdN3hnUWcQmtuJO2ddtJ0vsISaDYB3NfvzcUX7TeDukFLEmpLFw+Zr1e2VZKayXOW7aeurYawENHesrucCMBFYWCxs8f9St02dNHKsHwhnAS4NG+lDvwcu4nIJlEoh/4H7axwIFw3PWGnFrwDkgCjCBpXOfhdStrydNnb1ROnF4/jtYEGozdzVksrjZwo076v4ynzDhScsko+hERHEHDM8ez3XQKB/xyuC54r3BihhDxviy+DxbwuF64JgQuD5+EbQmIJLmLNrC+80pWT/yRmb5jgEmJ8WwuBk7ZZ1MUOrvvlJyq8FrirJHUuhf+BjI0WcJtCspqZnccThO6zZGyzkQCvE774e6gZUqrnHHxxI5zINI3IrVFH7hc8ILh3dsJP/7U6dZ1GfwUn5/4ww7MrksyCDeBvE7PpnfL4hUS2BJMwjyID4HygHv0bip/tT61xnUjssCnRCjd8rZUMKqAhQW3aYobiT2RJ6osKcN4IVFr/oIkwl6RwBenvlLtpcIKxAClk9BwLUGiCY0PJqwGjZmFSWdT5ceALKhY5gLpAlRYAvgck5JvUER3HM+xo24VqnwIs7iF6GcsOowXYjnFveq0NihJ9au85wSYaWtbacBPRd8h56Ss8jcHmDR4oSTl5nsd8osPcuhQLiSR03yk+uFcARJYQmcqfyiejCJabPu0Ds6yQ3YijXh5O23W2JgIHw1oNeJBZfHsUA4cDhRenXSyHjvFNFz9WoWn+uwNDpoPPWeBMRZrA/cR57829HjWozVOREKXnzdeuB+kMoBja8PN5ia8JM8VhNqtrBC3UAPc9SkddT8x8kiMiDCISZDQuOEINt0nMmEHMR1/Kp5r1LA89GVGy4sqZSTUxr8f5DLG43M2CnrpYMA4HdMBviGG3aQNsS1XgjbA5Q51sqEBwyCOSL6JP3460wWCPMN401S+Hni2bgNXU4LuYHVvJ62AEl4cQ/wwqGeeMwN4jKZJQ0rGn89N6D6obHCUjaNWoyWxksPxPZByA9lzoAXTBPzjgTq/WYWCc3bTKL+zF+FZh7CewQPFkQMRAY6JgDKEQIBIgQzaS8wv8FrYQQIISQWhdBG44sJI2jY8V5B8FoCYqHf8BWSqBeNqWWDCY+mP79nPfl3dELgWbnOYr2qwHWfYq6YOD1ARAs6UThHZUA7sCn4oDwXU3gChgJLywCXvZU7Ye26zBUhhOvUA/UCnXDTUKCxxwqABxQdycPc5sD7BBEHPm/H12o5nIdjHD6aLMNqA0Z4ywLveg8Qkrz+3mu+7K91/oyAdhDPGO0S6jB4qmOvhVzea7j+ni4nArNu3hIhhndlwvQN8tw0wPM8eLQPTZwRQPtY8Fl2RiCukYC556ClMgEJPGsNuBfUGSxuj/o0mwVj3c9H0OBRvvwOlX+HnQ0lrHTAi3Tv3j1R5xBF2bm3aFfYUXF7QqzApQk3s6WBIOCOROOHJJEITL7J3+O7aXM2cyPYWxrBngOWSEOPBgQeKOyLBnoG93QbNR/N4qsv9Ru6gg4dOS8vMHIXIV4nPuEipaZmUTb3ytEztzw/DNeA30DEaGSg4OG1wjWgguJlmcC9/zpNRtDTr5vSLbzGgq8V90LR60FjgUZ81boIavPbTBFWaOAwLIP9c7nnjsYM5IZeT0DQfnm5QLyo1CD1h23o0aRjeITJB2uaIXYFLzsC0W8VFJlezMBoJmwfIVx4jkB6cEmPYYE03sNfntkdfuYoN3xvShy6XcgKvag8vj8EdkJEruIeNnrMyCaO4b7x3ODN9txKMdzww6uwflO0NCZoJC6ykEUPEb1sPA/0ytGDNsVfFVFYxHFq22mm7A9Re6vwtvl+sqXBwnFwHQnce8Q1YNgEDdtHjYaKsIJYR53Ckh6ffjlSsn3ft7M37mhAnCLrfO/By6lZqwniKURwPwTWYu48zPPcJh4EJFA18jDhvYAXpkO3eSWCF0SOzgiIGXEnBw4lCXnj2QYExUgjMtDdxySsrDRA1oDcbf6b90lj7TZkueQog5dwPteBpi3HUhe3RYYN6aUrN8S7he3hIdFERUXAQt3IuA7vW/d+XlxXg6VRgjBp1X6aNMJ4r/TCCnyEoZZOvRdRY+54gTv0SGdBB28z9l3MZYzG0dG9c7zfqFstWMDiGWjPDTyJBmwoC17kg7th9jhANMJzDE8GhsrR8Ft6aw4wpyDZLdKdDOJ3c/GKHXKMTr0XylI+8ORh5q4lKhNWEOHgaPAS3lWUy29c3j36LxYRjmByayLPCKhP4ASIhq5cL1HWN82CvyJUJqzQYUNi4Q495pH7eL8yQ29F3PnDkCrK2khY4TgoG3TYO/VZJCJpIf8N7y7SyjT/caJ4kDBkqQfaG+TyG+C+kjlsDe3hzkNBQekoCDqSHbrPpda/GgsrvJsYKh/g7i1eVojfZb7hNHzsamrN7cWQ0avkWisSVljNIo7FnQa0T2Mmr5dRgKiYM+UWFK9MWEGIYUQHntLu/IyHjl0loh5pbQbye4VO6DC+Pq1z+jDx2AsrvJwF3ABeTskQTwG8H3hpIWowbouXadbCrdzgbpelKRYuNTaQJob95i4Oke2Wc6WTxnRBsPQSYFNZZGE79CxWrNot2yzmHidIBUks8WKgwnou3yWVFsS7gM+L46KRXbRsZ6WGa8E1gLhnLtgiJKctqYGFh9HrR4OHigr3Pb7DS7psVbgYzoNrmDRzk1w7XljMdIPrF40izGulaZkO3B+GIZAH6lEYzo3FlxG4Pn9piNgS31BZTBm/4bo9uUHHvXsu52fC94f9lvI2uE94GxATheE/eKrwPbK3w7B+oukcpnPhPPAs4ljwSuGc87hsF3B5Y0YinhfOhePCe4btcR2m84UJwc7n37SlTPAv3PDYHp9N18znQvnK/WyXY2tlvIjrCYamUEcwPDZlVqAMG6AXiGVSEKuD3vWZpDTxgqIBtFdoOAIgQ9SnH3+dIXUP3s30azksUEwxUugcFBcbz5ICeUPMwJOnF1YYPu81eCmT8zIRGiDvnLwCeTfbdpolvXs0TvbcL0gcnscBLMowJAsyRsMLjxJmYmGdTKyZqV2HHhj6QcelH5938GhfwnAD9sX1Q7yjE4IhZz1Ms0Dn0g8dPGi1/17p9WexGMHwcl9udEZOXCseK0vPNIQWtkciX3du4ONY8MMDeuHiNYmtwZAK6gS8HnpRpuHi5esUse+ENGhVWdhaPFZ8r1gPsRc3cJqwQucTnS542tCh0YQVRATekV+57DAciHKxFFbgNSxm3Z9FEkQzvLuY6TeXOxndWcDAi4cOjyUgrNBAQ+Qg3YllHULwP64PnUSIm7SrWbJaAoYqUU+QcFfzhNoCHB/P35s7noh5GsqNNFZQgLcVohZle4U73JhNrQfOvTHoAA3mssG7AC+6peDAu4r3+Lt2U2kiv8Noe1B/IEyRsqWLm6cIINQJfb3G+4DYsd78LHqxwNzC1wOxl8Flg1EK1Ft0NhDDaQm0ceATlOF4jw20c88x6QAihGXvvpP03S/T6IdfPcoJK4S5wBOEdgF1dQlzYzJfJ2ayYhheRCALRDxLy9hCCCvk4+vN7y/aHHRYNSAebxTXe3gEsQySkbDCmpzIK4h6ftJi9AQdX8RU9eTfIaD2cj1HBxmd6s3bDlHjr8eKEMc7+bDx2Aor9G5AGhcuXRMBhXFluP1RcVE5QIzwWikouAJQnyEKIF7Q+8SQI7w4IGo0NneKH94MKnjd4F2ZNCOABnIPF8Pb7hP8pAHGEAiGpY1EUFZ2vngMZ8wLKmnATTEUl0UYw/OFoSPtXjH8MW1uoAhbvMeWjVdlAJGjEUGszJgp6+QaIVTRAHTjhhSiF15ES8DjAC8tGi8MP/catETiRRAbg/gONFJoFPTAZ/TokTMNYgznQg8ef0PcQfRjSSWj4Ux4NPfxvaJcpDy5Zz6cDZ0kCHIE3xvFrAH4vRU3mBDhGDq0FzguvKUoE3QcwJkAOBJiCJ1DhA/k5psEC4QIgocxFIPYtbT07DJD6gDiBjEKgNxwEGbS2eMGFh5ZfLdp6wFDQYsYNYgyCHbUIUttjjLGkBKCv+ERG8kdyBET1ohHZAM3wBevlPUc2QqUPwKoMRSI5wYvDUQurnkld4S0lC0aUDf287NewZ0rxF3ifUCdtQSEAYL28WwgwiCkcN14xhAqmNwAj59+X4i97OwC2hN1Ut4n94lr5NnAAz+C94fwmbt4q7wPlsC+GN1A/YRXFmJF7oXLaNAoX+rS11NEMTyflsi/dVuGF9HhxFA/Yv4g6HHdqMPLuYOqvZt6oL7s5Y4RPKq4HwhtDUdPXJQEy/Bo4R23nBWL+D6INSRqhgcSnRE94H1Emy1LjXFZ4H5wbRg6x3XhvfQLwIx328W0o/BYCiu4EPFiRnDl3MqKH25IkBMqhhgThjJlLmtch1GfMYyBHi1c+BHRp6TOo+4/LIDIi+/cEYJEPMjtYtOSQuWbmFKAmC2Ha9CAmr7/o0xjiuNjW8vv7QWOg3LBcAkaEAzh4rNlI2EEeGqwwDbivOAJxgLd2N8acMw7LOgKzWWCjhwmudhyD/gdw47okUNYVpaeAfFQGBpBgwnPR1WB896/byp/PfA9yh/lp4etzwV1AR46lAMmB0HoSv2oYCft2Na2wf7w3JnqXBGXb3GVY+8sgXOiXsixWTBIJ9zKsU3XCTOVU0XAtniuBYVFpmvm+gPhWtl+OL5pP60uFUudsHxORii5F94P94K6j30rPSeu9S6/K3yNck7+t7JzlpZF+fdX+03/vR7W9rUE6gTqktwPG/42lWElN+QkPJbCCg8BLzKULHrGmuljlpQpc2VDzJ0Wi2b67pYQzqMYHvyzAjmHMCQEAYuhn4joE4Rgacuhr0cFNLqYfYfp/LbOKlZQUKg+VPC6goKCQhVh6lFX32umoKDw54E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gHR/x9HVMC76HQIOgAAAABJRU5ErkJggg==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7000875" y="581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628650</xdr:colOff>
      <xdr:row>0</xdr:row>
      <xdr:rowOff>0</xdr:rowOff>
    </xdr:from>
    <xdr:to>
      <xdr:col>2</xdr:col>
      <xdr:colOff>678815</xdr:colOff>
      <xdr:row>3</xdr:row>
      <xdr:rowOff>217805</xdr:rowOff>
    </xdr:to>
    <xdr:pic>
      <xdr:nvPicPr>
        <xdr:cNvPr id="7" name="Imagem 6" descr="C:\Users\485\AppData\Local\Microsoft\Windows\INetCache\Content.MSO\492A209E.tmp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2393315" cy="8655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0</xdr:col>
      <xdr:colOff>1162050</xdr:colOff>
      <xdr:row>3</xdr:row>
      <xdr:rowOff>209550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497534A-330E-45D3-B90F-FA24E26EF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85725"/>
          <a:ext cx="1057275" cy="771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0</xdr:col>
      <xdr:colOff>1162050</xdr:colOff>
      <xdr:row>3</xdr:row>
      <xdr:rowOff>209550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1B38475-4571-415B-9830-744F7392E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85725"/>
          <a:ext cx="1057275" cy="7715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0</xdr:col>
      <xdr:colOff>1162050</xdr:colOff>
      <xdr:row>3</xdr:row>
      <xdr:rowOff>209550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81A0C0E-4C1A-4F54-9DFB-BCE93544F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85725"/>
          <a:ext cx="1057275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showGridLines="0" tabSelected="1" zoomScaleNormal="100" workbookViewId="0">
      <selection activeCell="H17" sqref="H17"/>
    </sheetView>
  </sheetViews>
  <sheetFormatPr defaultRowHeight="12.75" x14ac:dyDescent="0.25"/>
  <cols>
    <col min="1" max="2" width="17.5703125" style="1" customWidth="1"/>
    <col min="3" max="3" width="51.42578125" style="1" customWidth="1"/>
    <col min="4" max="4" width="18.42578125" style="1" customWidth="1"/>
    <col min="5" max="5" width="24.140625" style="1" customWidth="1"/>
    <col min="6" max="6" width="24.85546875" style="1" customWidth="1"/>
    <col min="7" max="7" width="18.7109375" style="1" customWidth="1"/>
    <col min="8" max="8" width="18.5703125" style="1" customWidth="1"/>
    <col min="9" max="9" width="14.7109375" style="1" customWidth="1"/>
    <col min="10" max="10" width="26.28515625" style="1" customWidth="1"/>
    <col min="11" max="11" width="144.7109375" style="1" bestFit="1" customWidth="1"/>
    <col min="12" max="16384" width="9.140625" style="1"/>
  </cols>
  <sheetData>
    <row r="1" spans="1:10" ht="18.75" customHeight="1" x14ac:dyDescent="0.25"/>
    <row r="2" spans="1:10" ht="18.75" customHeight="1" x14ac:dyDescent="0.25">
      <c r="B2" s="13"/>
      <c r="C2" s="22" t="s">
        <v>0</v>
      </c>
      <c r="D2" s="22"/>
      <c r="E2" s="22"/>
      <c r="F2" s="22"/>
      <c r="G2" s="22"/>
      <c r="H2" s="22"/>
      <c r="I2" s="22"/>
    </row>
    <row r="3" spans="1:10" ht="13.5" customHeight="1" x14ac:dyDescent="0.25">
      <c r="B3" s="14"/>
      <c r="C3" s="23" t="s">
        <v>1</v>
      </c>
      <c r="D3" s="23"/>
      <c r="E3" s="23"/>
      <c r="F3" s="23"/>
      <c r="G3" s="23"/>
      <c r="H3" s="23"/>
      <c r="I3" s="23"/>
    </row>
    <row r="4" spans="1:10" ht="21.75" customHeight="1" thickBot="1" x14ac:dyDescent="0.3">
      <c r="A4" s="2"/>
      <c r="B4" s="2"/>
      <c r="C4" s="2"/>
    </row>
    <row r="5" spans="1:10" ht="36" customHeight="1" thickBot="1" x14ac:dyDescent="0.3">
      <c r="A5" s="6" t="s">
        <v>2</v>
      </c>
      <c r="B5" s="6" t="s">
        <v>3</v>
      </c>
      <c r="C5" s="7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</row>
    <row r="6" spans="1:10" ht="20.100000000000001" customHeight="1" thickBot="1" x14ac:dyDescent="0.3">
      <c r="A6" s="8" t="s">
        <v>12</v>
      </c>
      <c r="B6" s="8" t="s">
        <v>13</v>
      </c>
      <c r="C6" s="17" t="s">
        <v>14</v>
      </c>
      <c r="D6" s="12">
        <v>23479713.949999999</v>
      </c>
      <c r="E6" s="12">
        <v>21671540.98</v>
      </c>
      <c r="F6" s="12">
        <f>21335683.95+335857.03</f>
        <v>21671540.98</v>
      </c>
      <c r="G6" s="12">
        <f>F6-D6</f>
        <v>-1808172.9699999988</v>
      </c>
      <c r="H6" s="12">
        <f>G6</f>
        <v>-1808172.9699999988</v>
      </c>
      <c r="I6" s="12">
        <f>(F6/D6-1)*100</f>
        <v>-7.7010008463071493</v>
      </c>
      <c r="J6" s="12"/>
    </row>
    <row r="7" spans="1:10" ht="20.100000000000001" customHeight="1" thickBot="1" x14ac:dyDescent="0.3">
      <c r="A7" s="8" t="s">
        <v>13</v>
      </c>
      <c r="B7" s="8" t="s">
        <v>15</v>
      </c>
      <c r="C7" s="18"/>
      <c r="D7" s="12">
        <v>28357810.02</v>
      </c>
      <c r="E7" s="12">
        <v>21144577.350000001</v>
      </c>
      <c r="F7" s="12">
        <v>21144577.350000001</v>
      </c>
      <c r="G7" s="12">
        <f t="shared" ref="G7:G17" si="0">F7-D7</f>
        <v>-7213232.6699999981</v>
      </c>
      <c r="H7" s="12">
        <f>H6+G7</f>
        <v>-9021405.6399999969</v>
      </c>
      <c r="I7" s="12">
        <f t="shared" ref="I7:I17" si="1">(F7/D7-1)*100</f>
        <v>-25.436494090737959</v>
      </c>
      <c r="J7" s="12"/>
    </row>
    <row r="8" spans="1:10" ht="20.100000000000001" customHeight="1" thickBot="1" x14ac:dyDescent="0.3">
      <c r="A8" s="8" t="s">
        <v>15</v>
      </c>
      <c r="B8" s="8" t="s">
        <v>16</v>
      </c>
      <c r="C8" s="18"/>
      <c r="D8" s="12">
        <v>23522001.219999999</v>
      </c>
      <c r="E8" s="12">
        <v>23727519.390000001</v>
      </c>
      <c r="F8" s="12">
        <v>23727519.390000001</v>
      </c>
      <c r="G8" s="12">
        <f t="shared" si="0"/>
        <v>205518.17000000179</v>
      </c>
      <c r="H8" s="12">
        <f t="shared" ref="H8:H15" si="2">H7+G8</f>
        <v>-8815887.4699999951</v>
      </c>
      <c r="I8" s="12">
        <f t="shared" si="1"/>
        <v>0.87372740132865001</v>
      </c>
      <c r="J8" s="12"/>
    </row>
    <row r="9" spans="1:10" ht="20.100000000000001" customHeight="1" thickBot="1" x14ac:dyDescent="0.3">
      <c r="A9" s="8" t="s">
        <v>16</v>
      </c>
      <c r="B9" s="8" t="s">
        <v>17</v>
      </c>
      <c r="C9" s="18"/>
      <c r="D9" s="12">
        <v>23157070.25</v>
      </c>
      <c r="E9" s="12">
        <v>18230151.609999999</v>
      </c>
      <c r="F9" s="12">
        <v>18230151.609999999</v>
      </c>
      <c r="G9" s="12">
        <f t="shared" si="0"/>
        <v>-4926918.6400000006</v>
      </c>
      <c r="H9" s="12">
        <f t="shared" si="2"/>
        <v>-13742806.109999996</v>
      </c>
      <c r="I9" s="12">
        <f t="shared" si="1"/>
        <v>-21.276087980084611</v>
      </c>
      <c r="J9" s="12"/>
    </row>
    <row r="10" spans="1:10" ht="20.100000000000001" customHeight="1" thickBot="1" x14ac:dyDescent="0.3">
      <c r="A10" s="8" t="s">
        <v>17</v>
      </c>
      <c r="B10" s="8" t="s">
        <v>18</v>
      </c>
      <c r="C10" s="18"/>
      <c r="D10" s="12">
        <v>26443831.02</v>
      </c>
      <c r="E10" s="12">
        <v>20555029.609999999</v>
      </c>
      <c r="F10" s="12">
        <v>20555029.609999999</v>
      </c>
      <c r="G10" s="12">
        <f t="shared" si="0"/>
        <v>-5888801.4100000001</v>
      </c>
      <c r="H10" s="12">
        <f t="shared" si="2"/>
        <v>-19631607.519999996</v>
      </c>
      <c r="I10" s="12">
        <f t="shared" si="1"/>
        <v>-22.269093330486722</v>
      </c>
      <c r="J10" s="12"/>
    </row>
    <row r="11" spans="1:10" ht="20.100000000000001" customHeight="1" thickBot="1" x14ac:dyDescent="0.3">
      <c r="A11" s="8" t="s">
        <v>18</v>
      </c>
      <c r="B11" s="8" t="s">
        <v>19</v>
      </c>
      <c r="C11" s="18"/>
      <c r="D11" s="12">
        <v>24681189.550000001</v>
      </c>
      <c r="E11" s="12">
        <v>21893825.859999999</v>
      </c>
      <c r="F11" s="12">
        <v>21893825.859999999</v>
      </c>
      <c r="G11" s="12">
        <f t="shared" si="0"/>
        <v>-2787363.6900000013</v>
      </c>
      <c r="H11" s="12">
        <f t="shared" si="2"/>
        <v>-22418971.209999997</v>
      </c>
      <c r="I11" s="12">
        <f t="shared" si="1"/>
        <v>-11.293473859326209</v>
      </c>
      <c r="J11" s="12" t="s">
        <v>37</v>
      </c>
    </row>
    <row r="12" spans="1:10" ht="20.100000000000001" customHeight="1" thickBot="1" x14ac:dyDescent="0.3">
      <c r="A12" s="8" t="s">
        <v>19</v>
      </c>
      <c r="B12" s="8" t="s">
        <v>20</v>
      </c>
      <c r="C12" s="18"/>
      <c r="D12" s="12">
        <v>23987330.100000001</v>
      </c>
      <c r="E12" s="12">
        <v>23704941</v>
      </c>
      <c r="F12" s="12">
        <v>23704941</v>
      </c>
      <c r="G12" s="12">
        <f t="shared" si="0"/>
        <v>-282389.10000000149</v>
      </c>
      <c r="H12" s="12">
        <f t="shared" si="2"/>
        <v>-22701360.309999999</v>
      </c>
      <c r="I12" s="12">
        <f>(F12/D12-1)*100</f>
        <v>-1.1772427311533162</v>
      </c>
      <c r="J12" s="12"/>
    </row>
    <row r="13" spans="1:10" ht="20.100000000000001" customHeight="1" thickBot="1" x14ac:dyDescent="0.3">
      <c r="A13" s="8" t="s">
        <v>20</v>
      </c>
      <c r="B13" s="8" t="s">
        <v>21</v>
      </c>
      <c r="C13" s="18"/>
      <c r="D13" s="12">
        <v>25454335.940000001</v>
      </c>
      <c r="E13" s="12">
        <v>19404182.93</v>
      </c>
      <c r="F13" s="12">
        <v>19404182.93</v>
      </c>
      <c r="G13" s="12">
        <f t="shared" si="0"/>
        <v>-6050153.0100000016</v>
      </c>
      <c r="H13" s="12">
        <f t="shared" si="2"/>
        <v>-28751513.32</v>
      </c>
      <c r="I13" s="12">
        <f>(F13/D13-1)*100</f>
        <v>-23.76865389166386</v>
      </c>
      <c r="J13" s="12"/>
    </row>
    <row r="14" spans="1:10" ht="20.100000000000001" customHeight="1" thickBot="1" x14ac:dyDescent="0.3">
      <c r="A14" s="8" t="s">
        <v>21</v>
      </c>
      <c r="B14" s="8" t="s">
        <v>22</v>
      </c>
      <c r="C14" s="18"/>
      <c r="D14" s="12">
        <v>22975785.93</v>
      </c>
      <c r="E14" s="12">
        <v>22488338.100000001</v>
      </c>
      <c r="F14" s="12">
        <v>22488338.100000001</v>
      </c>
      <c r="G14" s="12">
        <f t="shared" si="0"/>
        <v>-487447.82999999821</v>
      </c>
      <c r="H14" s="12">
        <f t="shared" si="2"/>
        <v>-29238961.149999999</v>
      </c>
      <c r="I14" s="12">
        <f t="shared" si="1"/>
        <v>-2.1215719518152709</v>
      </c>
      <c r="J14" s="12"/>
    </row>
    <row r="15" spans="1:10" ht="20.100000000000001" customHeight="1" thickBot="1" x14ac:dyDescent="0.3">
      <c r="A15" s="8" t="s">
        <v>22</v>
      </c>
      <c r="B15" s="8" t="s">
        <v>23</v>
      </c>
      <c r="C15" s="18"/>
      <c r="D15" s="12">
        <v>23985159.530000001</v>
      </c>
      <c r="E15" s="12">
        <v>18874794.859999999</v>
      </c>
      <c r="F15" s="12">
        <v>18874794.859999999</v>
      </c>
      <c r="G15" s="12">
        <f t="shared" si="0"/>
        <v>-5110364.6700000018</v>
      </c>
      <c r="H15" s="12">
        <f t="shared" si="2"/>
        <v>-34349325.82</v>
      </c>
      <c r="I15" s="12">
        <f t="shared" si="1"/>
        <v>-21.306360975452733</v>
      </c>
      <c r="J15" s="12"/>
    </row>
    <row r="16" spans="1:10" ht="20.100000000000001" customHeight="1" thickBot="1" x14ac:dyDescent="0.3">
      <c r="A16" s="8" t="s">
        <v>23</v>
      </c>
      <c r="B16" s="8" t="s">
        <v>24</v>
      </c>
      <c r="C16" s="18"/>
      <c r="D16" s="12">
        <v>26374568.82</v>
      </c>
      <c r="E16" s="12">
        <v>18409574.530000001</v>
      </c>
      <c r="F16" s="12">
        <v>18409574.530000001</v>
      </c>
      <c r="G16" s="12">
        <f t="shared" si="0"/>
        <v>-7964994.2899999991</v>
      </c>
      <c r="H16" s="12">
        <f>H15+G16</f>
        <v>-42314320.109999999</v>
      </c>
      <c r="I16" s="12">
        <f>(F16/D16-1)*100</f>
        <v>-30.199524186951233</v>
      </c>
      <c r="J16" s="12"/>
    </row>
    <row r="17" spans="1:14" ht="20.100000000000001" customHeight="1" thickBot="1" x14ac:dyDescent="0.3">
      <c r="A17" s="8" t="s">
        <v>24</v>
      </c>
      <c r="B17" s="8" t="s">
        <v>12</v>
      </c>
      <c r="C17" s="19"/>
      <c r="D17" s="12">
        <v>28595708.670000002</v>
      </c>
      <c r="E17" s="12">
        <v>22896020.329999998</v>
      </c>
      <c r="F17" s="12">
        <v>22896020.329999998</v>
      </c>
      <c r="G17" s="12">
        <f t="shared" si="0"/>
        <v>-5699688.3400000036</v>
      </c>
      <c r="H17" s="12">
        <f>H16+G17</f>
        <v>-48014008.450000003</v>
      </c>
      <c r="I17" s="12">
        <f t="shared" si="1"/>
        <v>-19.931970932336405</v>
      </c>
      <c r="J17" s="12"/>
    </row>
    <row r="18" spans="1:14" ht="23.25" customHeight="1" thickBot="1" x14ac:dyDescent="0.3">
      <c r="A18" s="20" t="s">
        <v>25</v>
      </c>
      <c r="B18" s="21"/>
      <c r="C18" s="21"/>
      <c r="D18" s="9">
        <f>SUM(D6:D17)</f>
        <v>301014505</v>
      </c>
      <c r="E18" s="9">
        <f>SUM(E6:E17)</f>
        <v>253000496.55000001</v>
      </c>
      <c r="F18" s="9">
        <f t="shared" ref="F18:H18" si="3">SUM(F6:F17)</f>
        <v>253000496.55000001</v>
      </c>
      <c r="G18" s="9">
        <f t="shared" si="3"/>
        <v>-48014008.450000003</v>
      </c>
      <c r="H18" s="9">
        <f t="shared" si="3"/>
        <v>-280808340.07999998</v>
      </c>
      <c r="I18" s="10" t="s">
        <v>26</v>
      </c>
      <c r="J18" s="9">
        <f>SUM(J6:J17)</f>
        <v>0</v>
      </c>
    </row>
    <row r="20" spans="1:14" ht="15.75" customHeight="1" x14ac:dyDescent="0.25">
      <c r="A20" s="16" t="s">
        <v>27</v>
      </c>
      <c r="B20" s="16"/>
      <c r="C20" s="16"/>
      <c r="D20" s="16"/>
      <c r="E20" s="16"/>
      <c r="F20" s="16"/>
      <c r="G20" s="16"/>
      <c r="H20" s="16"/>
      <c r="I20" s="16"/>
      <c r="J20" s="16"/>
    </row>
    <row r="21" spans="1:14" ht="15" customHeight="1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</row>
    <row r="23" spans="1:14" ht="15" customHeight="1" x14ac:dyDescent="0.25">
      <c r="A23" s="16" t="s">
        <v>36</v>
      </c>
      <c r="B23" s="16"/>
      <c r="C23" s="16"/>
      <c r="D23" s="16"/>
      <c r="E23" s="16"/>
      <c r="F23" s="16"/>
      <c r="G23" s="16"/>
      <c r="H23" s="16"/>
      <c r="I23" s="16"/>
      <c r="J23" s="16"/>
    </row>
    <row r="26" spans="1:14" ht="15" x14ac:dyDescent="0.25">
      <c r="C26" s="5"/>
      <c r="D26" s="5"/>
      <c r="E26"/>
      <c r="F26" s="5"/>
      <c r="G26" s="5"/>
      <c r="H26" s="5"/>
      <c r="I26" s="5"/>
      <c r="J26" s="5"/>
      <c r="K26" s="5"/>
      <c r="L26" s="5"/>
      <c r="M26" s="5"/>
      <c r="N26" s="5"/>
    </row>
    <row r="27" spans="1:14" x14ac:dyDescent="0.25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4" x14ac:dyDescent="0.25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4" ht="15" x14ac:dyDescent="0.25">
      <c r="C29"/>
    </row>
  </sheetData>
  <mergeCells count="6">
    <mergeCell ref="A23:J23"/>
    <mergeCell ref="C6:C17"/>
    <mergeCell ref="A18:C18"/>
    <mergeCell ref="C2:I2"/>
    <mergeCell ref="C3:I3"/>
    <mergeCell ref="A20:J21"/>
  </mergeCells>
  <phoneticPr fontId="11" type="noConversion"/>
  <pageMargins left="0.7" right="0.7" top="0.75" bottom="0.75" header="0.3" footer="0.3"/>
  <pageSetup paperSize="9" scale="63" fitToHeight="0" orientation="landscape" r:id="rId1"/>
  <headerFooter>
    <oddHeader xml:space="preserve">&amp;R&amp;G
ASSEMBLEIA LEGISLATIVA DO ESTADO DE RONDÔNIA
Secretaria de Planejamento e Orçamento
Demonstativo Consolidado da Receita - Exercício 2023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showGridLines="0" zoomScaleNormal="100" workbookViewId="0">
      <selection activeCell="B27" sqref="B27"/>
    </sheetView>
  </sheetViews>
  <sheetFormatPr defaultRowHeight="12.75" x14ac:dyDescent="0.25"/>
  <cols>
    <col min="1" max="2" width="17.5703125" style="1" customWidth="1"/>
    <col min="3" max="3" width="51.42578125" style="1" customWidth="1"/>
    <col min="4" max="4" width="18.42578125" style="1" customWidth="1"/>
    <col min="5" max="5" width="24.140625" style="1" customWidth="1"/>
    <col min="6" max="6" width="24.85546875" style="1" customWidth="1"/>
    <col min="7" max="7" width="18.7109375" style="1" customWidth="1"/>
    <col min="8" max="8" width="18.5703125" style="1" customWidth="1"/>
    <col min="9" max="9" width="14.7109375" style="1" customWidth="1"/>
    <col min="10" max="10" width="21" style="1" customWidth="1"/>
    <col min="11" max="16384" width="9.140625" style="1"/>
  </cols>
  <sheetData>
    <row r="1" spans="1:9" ht="18.75" customHeight="1" x14ac:dyDescent="0.25"/>
    <row r="2" spans="1:9" ht="18.75" customHeight="1" x14ac:dyDescent="0.25">
      <c r="B2" s="13" t="s">
        <v>28</v>
      </c>
      <c r="C2" s="13"/>
      <c r="D2" s="13"/>
      <c r="E2" s="13"/>
      <c r="F2" s="13"/>
      <c r="G2" s="13"/>
      <c r="H2" s="13"/>
      <c r="I2" s="3"/>
    </row>
    <row r="3" spans="1:9" ht="13.5" customHeight="1" x14ac:dyDescent="0.25">
      <c r="B3" s="14" t="s">
        <v>29</v>
      </c>
      <c r="C3" s="14"/>
      <c r="D3" s="14"/>
      <c r="E3" s="14"/>
      <c r="F3" s="14"/>
      <c r="G3" s="14"/>
      <c r="H3" s="14"/>
      <c r="I3" s="4"/>
    </row>
    <row r="4" spans="1:9" ht="21.75" customHeight="1" thickBot="1" x14ac:dyDescent="0.3">
      <c r="A4" s="2"/>
      <c r="B4" s="2"/>
      <c r="C4" s="2"/>
    </row>
    <row r="5" spans="1:9" ht="36" customHeight="1" thickBot="1" x14ac:dyDescent="0.3">
      <c r="A5" s="6" t="s">
        <v>2</v>
      </c>
      <c r="B5" s="6" t="s">
        <v>3</v>
      </c>
      <c r="C5" s="7" t="s">
        <v>4</v>
      </c>
      <c r="D5" s="6" t="s">
        <v>5</v>
      </c>
      <c r="E5" s="6" t="s">
        <v>6</v>
      </c>
      <c r="F5" s="6" t="s">
        <v>30</v>
      </c>
      <c r="G5" s="6" t="s">
        <v>8</v>
      </c>
      <c r="H5" s="6" t="s">
        <v>9</v>
      </c>
      <c r="I5" s="6" t="s">
        <v>10</v>
      </c>
    </row>
    <row r="6" spans="1:9" ht="20.100000000000001" customHeight="1" thickBot="1" x14ac:dyDescent="0.3">
      <c r="A6" s="8" t="s">
        <v>12</v>
      </c>
      <c r="B6" s="8" t="s">
        <v>13</v>
      </c>
      <c r="C6" s="24" t="s">
        <v>31</v>
      </c>
      <c r="D6" s="12">
        <v>26286184</v>
      </c>
      <c r="E6" s="12">
        <v>41035455.630000003</v>
      </c>
      <c r="F6" s="12">
        <v>39404795.460000001</v>
      </c>
      <c r="G6" s="12">
        <f>F6-D6</f>
        <v>13118611.460000001</v>
      </c>
      <c r="H6" s="12">
        <f>G6</f>
        <v>13118611.460000001</v>
      </c>
      <c r="I6" s="12">
        <f>(F6/D6-1)*100</f>
        <v>49.90686917507692</v>
      </c>
    </row>
    <row r="7" spans="1:9" ht="20.100000000000001" customHeight="1" thickBot="1" x14ac:dyDescent="0.3">
      <c r="A7" s="8" t="s">
        <v>13</v>
      </c>
      <c r="B7" s="8" t="s">
        <v>15</v>
      </c>
      <c r="C7" s="25"/>
      <c r="D7" s="12">
        <v>27563780</v>
      </c>
      <c r="E7" s="12">
        <v>32423556.100000001</v>
      </c>
      <c r="F7" s="12">
        <v>32423556.100000001</v>
      </c>
      <c r="G7" s="12">
        <f t="shared" ref="G7:G17" si="0">F7-D7</f>
        <v>4859776.1000000015</v>
      </c>
      <c r="H7" s="12">
        <f t="shared" ref="H7:H17" si="1">H6+G7</f>
        <v>17978387.560000002</v>
      </c>
      <c r="I7" s="12">
        <f t="shared" ref="I7:I12" si="2">(F7/D7-1)*100</f>
        <v>17.631021942563763</v>
      </c>
    </row>
    <row r="8" spans="1:9" ht="20.100000000000001" customHeight="1" thickBot="1" x14ac:dyDescent="0.3">
      <c r="A8" s="8" t="s">
        <v>15</v>
      </c>
      <c r="B8" s="8" t="s">
        <v>16</v>
      </c>
      <c r="C8" s="25"/>
      <c r="D8" s="12">
        <v>23053349</v>
      </c>
      <c r="E8" s="12">
        <v>36130468.859999999</v>
      </c>
      <c r="F8" s="12">
        <v>36130468.859999999</v>
      </c>
      <c r="G8" s="12">
        <f t="shared" si="0"/>
        <v>13077119.859999999</v>
      </c>
      <c r="H8" s="12">
        <f t="shared" si="1"/>
        <v>31055507.420000002</v>
      </c>
      <c r="I8" s="12">
        <f t="shared" si="2"/>
        <v>56.725466915891488</v>
      </c>
    </row>
    <row r="9" spans="1:9" ht="20.100000000000001" customHeight="1" thickBot="1" x14ac:dyDescent="0.3">
      <c r="A9" s="8" t="s">
        <v>16</v>
      </c>
      <c r="B9" s="8" t="s">
        <v>17</v>
      </c>
      <c r="C9" s="25"/>
      <c r="D9" s="12">
        <v>24156853</v>
      </c>
      <c r="E9" s="12">
        <v>29359472.989999998</v>
      </c>
      <c r="F9" s="12">
        <v>29359472.989999998</v>
      </c>
      <c r="G9" s="12">
        <f t="shared" si="0"/>
        <v>5202619.9899999984</v>
      </c>
      <c r="H9" s="12">
        <f t="shared" si="1"/>
        <v>36258127.409999996</v>
      </c>
      <c r="I9" s="12">
        <f t="shared" si="2"/>
        <v>21.536828451951084</v>
      </c>
    </row>
    <row r="10" spans="1:9" ht="20.100000000000001" customHeight="1" thickBot="1" x14ac:dyDescent="0.3">
      <c r="A10" s="8" t="s">
        <v>17</v>
      </c>
      <c r="B10" s="8" t="s">
        <v>18</v>
      </c>
      <c r="C10" s="25"/>
      <c r="D10" s="12">
        <v>26307982</v>
      </c>
      <c r="E10" s="12">
        <v>31526123.949999999</v>
      </c>
      <c r="F10" s="12">
        <v>31526123.949999999</v>
      </c>
      <c r="G10" s="12">
        <f t="shared" si="0"/>
        <v>5218141.9499999993</v>
      </c>
      <c r="H10" s="12">
        <f t="shared" si="1"/>
        <v>41476269.359999999</v>
      </c>
      <c r="I10" s="12">
        <f t="shared" si="2"/>
        <v>19.83482408494881</v>
      </c>
    </row>
    <row r="11" spans="1:9" ht="20.100000000000001" customHeight="1" thickBot="1" x14ac:dyDescent="0.3">
      <c r="A11" s="8" t="s">
        <v>18</v>
      </c>
      <c r="B11" s="8" t="s">
        <v>19</v>
      </c>
      <c r="C11" s="25"/>
      <c r="D11" s="12">
        <v>25616861</v>
      </c>
      <c r="E11" s="12">
        <v>36415944.960000001</v>
      </c>
      <c r="F11" s="12">
        <v>36415944.960000001</v>
      </c>
      <c r="G11" s="12">
        <f t="shared" si="0"/>
        <v>10799083.960000001</v>
      </c>
      <c r="H11" s="12">
        <f t="shared" si="1"/>
        <v>52275353.32</v>
      </c>
      <c r="I11" s="12">
        <f t="shared" si="2"/>
        <v>42.156156290967893</v>
      </c>
    </row>
    <row r="12" spans="1:9" ht="20.100000000000001" customHeight="1" thickBot="1" x14ac:dyDescent="0.3">
      <c r="A12" s="8" t="s">
        <v>19</v>
      </c>
      <c r="B12" s="8" t="s">
        <v>20</v>
      </c>
      <c r="C12" s="25"/>
      <c r="D12" s="12">
        <v>26448612</v>
      </c>
      <c r="E12" s="12">
        <v>34767828.130000003</v>
      </c>
      <c r="F12" s="12">
        <v>34767828.130000003</v>
      </c>
      <c r="G12" s="12">
        <f t="shared" si="0"/>
        <v>8319216.1300000027</v>
      </c>
      <c r="H12" s="12">
        <f t="shared" si="1"/>
        <v>60594569.450000003</v>
      </c>
      <c r="I12" s="12">
        <f t="shared" si="2"/>
        <v>31.454263573453311</v>
      </c>
    </row>
    <row r="13" spans="1:9" ht="20.100000000000001" customHeight="1" thickBot="1" x14ac:dyDescent="0.3">
      <c r="A13" s="8" t="s">
        <v>20</v>
      </c>
      <c r="B13" s="8" t="s">
        <v>21</v>
      </c>
      <c r="C13" s="25"/>
      <c r="D13" s="12">
        <v>28294562</v>
      </c>
      <c r="E13" s="12">
        <v>33668041.420000002</v>
      </c>
      <c r="F13" s="12">
        <v>33668041.420000002</v>
      </c>
      <c r="G13" s="12">
        <f t="shared" si="0"/>
        <v>5373479.4200000018</v>
      </c>
      <c r="H13" s="12">
        <f t="shared" si="1"/>
        <v>65968048.870000005</v>
      </c>
      <c r="I13" s="12">
        <f>(F13/D13-1)*100</f>
        <v>18.991209052820835</v>
      </c>
    </row>
    <row r="14" spans="1:9" ht="20.100000000000001" customHeight="1" thickBot="1" x14ac:dyDescent="0.3">
      <c r="A14" s="8" t="s">
        <v>21</v>
      </c>
      <c r="B14" s="8" t="s">
        <v>22</v>
      </c>
      <c r="C14" s="25"/>
      <c r="D14" s="12">
        <v>25397850</v>
      </c>
      <c r="E14" s="12">
        <v>32510340.210000001</v>
      </c>
      <c r="F14" s="12">
        <v>32510340.210000001</v>
      </c>
      <c r="G14" s="12">
        <f t="shared" si="0"/>
        <v>7112490.2100000009</v>
      </c>
      <c r="H14" s="12">
        <f t="shared" si="1"/>
        <v>73080539.080000013</v>
      </c>
      <c r="I14" s="12">
        <f t="shared" ref="I14:I17" si="3">(F14/D14-1)*100</f>
        <v>28.004300403380601</v>
      </c>
    </row>
    <row r="15" spans="1:9" ht="20.100000000000001" customHeight="1" thickBot="1" x14ac:dyDescent="0.3">
      <c r="A15" s="8" t="s">
        <v>22</v>
      </c>
      <c r="B15" s="8" t="s">
        <v>23</v>
      </c>
      <c r="C15" s="25"/>
      <c r="D15" s="12">
        <v>22992372</v>
      </c>
      <c r="E15" s="12">
        <v>28608495.370000001</v>
      </c>
      <c r="F15" s="12">
        <v>28608495.370000001</v>
      </c>
      <c r="G15" s="12">
        <f t="shared" si="0"/>
        <v>5616123.370000001</v>
      </c>
      <c r="H15" s="12">
        <f t="shared" si="1"/>
        <v>78696662.450000018</v>
      </c>
      <c r="I15" s="12">
        <f t="shared" si="3"/>
        <v>24.426028641151088</v>
      </c>
    </row>
    <row r="16" spans="1:9" ht="20.100000000000001" customHeight="1" thickBot="1" x14ac:dyDescent="0.3">
      <c r="A16" s="8" t="s">
        <v>23</v>
      </c>
      <c r="B16" s="8" t="s">
        <v>24</v>
      </c>
      <c r="C16" s="25"/>
      <c r="D16" s="12">
        <v>24346205</v>
      </c>
      <c r="E16" s="12">
        <v>28516084.550000001</v>
      </c>
      <c r="F16" s="12">
        <v>28516084.550000001</v>
      </c>
      <c r="G16" s="12">
        <f t="shared" si="0"/>
        <v>4169879.5500000007</v>
      </c>
      <c r="H16" s="12">
        <f t="shared" si="1"/>
        <v>82866542.000000015</v>
      </c>
      <c r="I16" s="12">
        <f t="shared" si="3"/>
        <v>17.127431359425426</v>
      </c>
    </row>
    <row r="17" spans="1:9" ht="20.100000000000001" customHeight="1" thickBot="1" x14ac:dyDescent="0.3">
      <c r="A17" s="8" t="s">
        <v>24</v>
      </c>
      <c r="B17" s="8" t="s">
        <v>12</v>
      </c>
      <c r="C17" s="26"/>
      <c r="D17" s="12">
        <v>34555524</v>
      </c>
      <c r="E17" s="12">
        <v>31759370.239999998</v>
      </c>
      <c r="F17" s="12">
        <v>31759370.239999998</v>
      </c>
      <c r="G17" s="12">
        <f t="shared" si="0"/>
        <v>-2796153.7600000016</v>
      </c>
      <c r="H17" s="12">
        <f t="shared" si="1"/>
        <v>80070388.24000001</v>
      </c>
      <c r="I17" s="12">
        <f t="shared" si="3"/>
        <v>-8.0917706818742001</v>
      </c>
    </row>
    <row r="18" spans="1:9" ht="23.25" customHeight="1" thickBot="1" x14ac:dyDescent="0.3">
      <c r="A18" s="11"/>
      <c r="B18" s="9"/>
      <c r="C18" s="9"/>
      <c r="D18" s="9">
        <f>SUM(D6:D17)</f>
        <v>315020134</v>
      </c>
      <c r="E18" s="9">
        <f>SUM(E6:E17)</f>
        <v>396721182.41000003</v>
      </c>
      <c r="F18" s="9">
        <f t="shared" ref="F18:H18" si="4">SUM(F6:F17)</f>
        <v>395090522.24000001</v>
      </c>
      <c r="G18" s="9">
        <f t="shared" si="4"/>
        <v>80070388.24000001</v>
      </c>
      <c r="H18" s="9">
        <f t="shared" si="4"/>
        <v>633439006.62</v>
      </c>
      <c r="I18" s="10" t="s">
        <v>26</v>
      </c>
    </row>
  </sheetData>
  <mergeCells count="1">
    <mergeCell ref="C6:C17"/>
  </mergeCells>
  <pageMargins left="0.7" right="0.7" top="0.75" bottom="0.75" header="0.3" footer="0.3"/>
  <pageSetup paperSize="9" scale="45" fitToHeight="0" orientation="landscape" r:id="rId1"/>
  <headerFooter>
    <oddHeader xml:space="preserve">&amp;R&amp;G
ASSEMBLEIA LEGISLATIVA DO ESTADO DE RONDÔNIA
Secretaria de Planejamento e Orçamento
Demonstativo Consolidado da Receita - Exercício 2023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showGridLines="0" zoomScaleNormal="100" workbookViewId="0">
      <selection activeCell="C23" sqref="C23"/>
    </sheetView>
  </sheetViews>
  <sheetFormatPr defaultRowHeight="12.75" x14ac:dyDescent="0.25"/>
  <cols>
    <col min="1" max="2" width="17.5703125" style="1" customWidth="1"/>
    <col min="3" max="3" width="51.42578125" style="1" customWidth="1"/>
    <col min="4" max="4" width="18.42578125" style="1" customWidth="1"/>
    <col min="5" max="5" width="24.140625" style="1" customWidth="1"/>
    <col min="6" max="6" width="24.85546875" style="1" customWidth="1"/>
    <col min="7" max="7" width="18.7109375" style="1" customWidth="1"/>
    <col min="8" max="8" width="18.5703125" style="1" customWidth="1"/>
    <col min="9" max="9" width="14.7109375" style="1" customWidth="1"/>
    <col min="10" max="10" width="21" style="1" customWidth="1"/>
    <col min="11" max="16384" width="9.140625" style="1"/>
  </cols>
  <sheetData>
    <row r="1" spans="1:9" ht="18.75" customHeight="1" x14ac:dyDescent="0.25"/>
    <row r="2" spans="1:9" ht="18.75" customHeight="1" x14ac:dyDescent="0.25">
      <c r="B2" s="13" t="s">
        <v>32</v>
      </c>
      <c r="C2" s="13"/>
      <c r="D2" s="13"/>
      <c r="E2" s="13"/>
      <c r="F2" s="13"/>
      <c r="G2" s="13"/>
      <c r="H2" s="13"/>
      <c r="I2" s="3"/>
    </row>
    <row r="3" spans="1:9" ht="13.5" customHeight="1" x14ac:dyDescent="0.25">
      <c r="B3" s="14" t="s">
        <v>29</v>
      </c>
      <c r="C3" s="14"/>
      <c r="D3" s="14"/>
      <c r="E3" s="14"/>
      <c r="F3" s="14"/>
      <c r="G3" s="14"/>
      <c r="H3" s="14"/>
      <c r="I3" s="4"/>
    </row>
    <row r="4" spans="1:9" ht="21.75" customHeight="1" thickBot="1" x14ac:dyDescent="0.3">
      <c r="A4" s="2"/>
      <c r="B4" s="2"/>
      <c r="C4" s="2"/>
    </row>
    <row r="5" spans="1:9" ht="36" customHeight="1" thickBot="1" x14ac:dyDescent="0.3">
      <c r="A5" s="6" t="s">
        <v>2</v>
      </c>
      <c r="B5" s="6" t="s">
        <v>3</v>
      </c>
      <c r="C5" s="7" t="s">
        <v>4</v>
      </c>
      <c r="D5" s="6" t="s">
        <v>5</v>
      </c>
      <c r="E5" s="6" t="s">
        <v>6</v>
      </c>
      <c r="F5" s="6" t="s">
        <v>30</v>
      </c>
      <c r="G5" s="6" t="s">
        <v>8</v>
      </c>
      <c r="H5" s="6" t="s">
        <v>9</v>
      </c>
      <c r="I5" s="6" t="s">
        <v>10</v>
      </c>
    </row>
    <row r="6" spans="1:9" ht="20.100000000000001" customHeight="1" thickBot="1" x14ac:dyDescent="0.3">
      <c r="A6" s="8" t="s">
        <v>12</v>
      </c>
      <c r="B6" s="8" t="s">
        <v>13</v>
      </c>
      <c r="C6" s="24" t="s">
        <v>33</v>
      </c>
      <c r="D6" s="12">
        <v>47405507</v>
      </c>
      <c r="E6" s="12">
        <v>30027271.57</v>
      </c>
      <c r="F6" s="12">
        <v>30153172.079999998</v>
      </c>
      <c r="G6" s="12">
        <f>F6-D6</f>
        <v>-17252334.920000002</v>
      </c>
      <c r="H6" s="12">
        <f>G6</f>
        <v>-17252334.920000002</v>
      </c>
      <c r="I6" s="12">
        <f>(F6/D6-1)*100</f>
        <v>-36.393102851953472</v>
      </c>
    </row>
    <row r="7" spans="1:9" ht="20.100000000000001" customHeight="1" thickBot="1" x14ac:dyDescent="0.3">
      <c r="A7" s="8" t="s">
        <v>13</v>
      </c>
      <c r="B7" s="8" t="s">
        <v>15</v>
      </c>
      <c r="C7" s="25"/>
      <c r="D7" s="12">
        <v>18851336</v>
      </c>
      <c r="E7" s="12">
        <v>27985948.289999999</v>
      </c>
      <c r="F7" s="12">
        <v>27860047.780000001</v>
      </c>
      <c r="G7" s="12">
        <f t="shared" ref="G7:G17" si="0">F7-D7</f>
        <v>9008711.7800000012</v>
      </c>
      <c r="H7" s="12">
        <f t="shared" ref="H7:H17" si="1">H6+G7</f>
        <v>-8243623.1400000006</v>
      </c>
      <c r="I7" s="12">
        <f t="shared" ref="I7:I12" si="2">(F7/D7-1)*100</f>
        <v>47.78818742607951</v>
      </c>
    </row>
    <row r="8" spans="1:9" ht="20.100000000000001" customHeight="1" thickBot="1" x14ac:dyDescent="0.3">
      <c r="A8" s="8" t="s">
        <v>15</v>
      </c>
      <c r="B8" s="8" t="s">
        <v>16</v>
      </c>
      <c r="C8" s="25"/>
      <c r="D8" s="12">
        <v>20100525</v>
      </c>
      <c r="E8" s="12">
        <v>25285430.100000001</v>
      </c>
      <c r="F8" s="12">
        <v>25285430.100000001</v>
      </c>
      <c r="G8" s="12">
        <f t="shared" si="0"/>
        <v>5184905.1000000015</v>
      </c>
      <c r="H8" s="12">
        <f t="shared" si="1"/>
        <v>-3058718.0399999991</v>
      </c>
      <c r="I8" s="12">
        <f t="shared" si="2"/>
        <v>25.794874014484705</v>
      </c>
    </row>
    <row r="9" spans="1:9" ht="20.100000000000001" customHeight="1" thickBot="1" x14ac:dyDescent="0.3">
      <c r="A9" s="8" t="s">
        <v>16</v>
      </c>
      <c r="B9" s="8" t="s">
        <v>17</v>
      </c>
      <c r="C9" s="25"/>
      <c r="D9" s="12">
        <v>19621708</v>
      </c>
      <c r="E9" s="12">
        <v>23077875.670000002</v>
      </c>
      <c r="F9" s="12">
        <v>23077875.670000002</v>
      </c>
      <c r="G9" s="12">
        <f t="shared" si="0"/>
        <v>3456167.6700000018</v>
      </c>
      <c r="H9" s="12">
        <f t="shared" si="1"/>
        <v>397449.63000000268</v>
      </c>
      <c r="I9" s="12">
        <f t="shared" si="2"/>
        <v>17.614000116605567</v>
      </c>
    </row>
    <row r="10" spans="1:9" ht="20.100000000000001" customHeight="1" thickBot="1" x14ac:dyDescent="0.3">
      <c r="A10" s="8" t="s">
        <v>17</v>
      </c>
      <c r="B10" s="8" t="s">
        <v>18</v>
      </c>
      <c r="C10" s="25"/>
      <c r="D10" s="12">
        <v>19218010</v>
      </c>
      <c r="E10" s="12">
        <v>26139274.129999999</v>
      </c>
      <c r="F10" s="12">
        <v>26139274.129999999</v>
      </c>
      <c r="G10" s="12">
        <f t="shared" si="0"/>
        <v>6921264.129999999</v>
      </c>
      <c r="H10" s="12">
        <f t="shared" si="1"/>
        <v>7318713.7600000016</v>
      </c>
      <c r="I10" s="12">
        <f t="shared" si="2"/>
        <v>36.014468355464466</v>
      </c>
    </row>
    <row r="11" spans="1:9" ht="20.100000000000001" customHeight="1" thickBot="1" x14ac:dyDescent="0.3">
      <c r="A11" s="8" t="s">
        <v>18</v>
      </c>
      <c r="B11" s="8" t="s">
        <v>19</v>
      </c>
      <c r="C11" s="25"/>
      <c r="D11" s="12">
        <v>20888599</v>
      </c>
      <c r="E11" s="12">
        <v>28109223.91</v>
      </c>
      <c r="F11" s="12">
        <v>28109223.91</v>
      </c>
      <c r="G11" s="12">
        <f t="shared" si="0"/>
        <v>7220624.9100000001</v>
      </c>
      <c r="H11" s="12">
        <f t="shared" si="1"/>
        <v>14539338.670000002</v>
      </c>
      <c r="I11" s="12">
        <f t="shared" si="2"/>
        <v>34.567301090896521</v>
      </c>
    </row>
    <row r="12" spans="1:9" ht="20.100000000000001" customHeight="1" thickBot="1" x14ac:dyDescent="0.3">
      <c r="A12" s="8" t="s">
        <v>19</v>
      </c>
      <c r="B12" s="8" t="s">
        <v>20</v>
      </c>
      <c r="C12" s="25"/>
      <c r="D12" s="12">
        <v>20715071</v>
      </c>
      <c r="E12" s="12">
        <v>27814300.66</v>
      </c>
      <c r="F12" s="12">
        <v>27814300.66</v>
      </c>
      <c r="G12" s="12">
        <f t="shared" si="0"/>
        <v>7099229.6600000001</v>
      </c>
      <c r="H12" s="12">
        <f t="shared" si="1"/>
        <v>21638568.330000002</v>
      </c>
      <c r="I12" s="12">
        <f t="shared" si="2"/>
        <v>34.270843966694599</v>
      </c>
    </row>
    <row r="13" spans="1:9" ht="20.100000000000001" customHeight="1" thickBot="1" x14ac:dyDescent="0.3">
      <c r="A13" s="8" t="s">
        <v>20</v>
      </c>
      <c r="B13" s="8" t="s">
        <v>21</v>
      </c>
      <c r="C13" s="25"/>
      <c r="D13" s="12">
        <v>22923241</v>
      </c>
      <c r="E13" s="12">
        <v>28569639.879999999</v>
      </c>
      <c r="F13" s="12">
        <v>28569639.879999999</v>
      </c>
      <c r="G13" s="12">
        <f t="shared" si="0"/>
        <v>5646398.879999999</v>
      </c>
      <c r="H13" s="12">
        <f t="shared" si="1"/>
        <v>27284967.210000001</v>
      </c>
      <c r="I13" s="12">
        <f>(F13/D13-1)*100</f>
        <v>24.631765115587267</v>
      </c>
    </row>
    <row r="14" spans="1:9" ht="20.100000000000001" customHeight="1" thickBot="1" x14ac:dyDescent="0.3">
      <c r="A14" s="8" t="s">
        <v>21</v>
      </c>
      <c r="B14" s="8" t="s">
        <v>22</v>
      </c>
      <c r="C14" s="25"/>
      <c r="D14" s="12">
        <v>19721265</v>
      </c>
      <c r="E14" s="12">
        <v>31687995.530000001</v>
      </c>
      <c r="F14" s="12">
        <v>31687995.530000001</v>
      </c>
      <c r="G14" s="12">
        <f t="shared" si="0"/>
        <v>11966730.530000001</v>
      </c>
      <c r="H14" s="12">
        <f t="shared" si="1"/>
        <v>39251697.740000002</v>
      </c>
      <c r="I14" s="12">
        <f t="shared" ref="I14:I17" si="3">(F14/D14-1)*100</f>
        <v>60.679325235982581</v>
      </c>
    </row>
    <row r="15" spans="1:9" ht="20.100000000000001" customHeight="1" thickBot="1" x14ac:dyDescent="0.3">
      <c r="A15" s="8" t="s">
        <v>22</v>
      </c>
      <c r="B15" s="8" t="s">
        <v>23</v>
      </c>
      <c r="C15" s="25"/>
      <c r="D15" s="12">
        <v>19823817</v>
      </c>
      <c r="E15" s="12">
        <v>27268851.219999999</v>
      </c>
      <c r="F15" s="12">
        <v>27268851.219999999</v>
      </c>
      <c r="G15" s="12">
        <f t="shared" si="0"/>
        <v>7445034.2199999988</v>
      </c>
      <c r="H15" s="12">
        <f t="shared" si="1"/>
        <v>46696731.960000001</v>
      </c>
      <c r="I15" s="12">
        <f t="shared" si="3"/>
        <v>37.556007604388199</v>
      </c>
    </row>
    <row r="16" spans="1:9" ht="20.100000000000001" customHeight="1" thickBot="1" x14ac:dyDescent="0.3">
      <c r="A16" s="8" t="s">
        <v>23</v>
      </c>
      <c r="B16" s="8" t="s">
        <v>24</v>
      </c>
      <c r="C16" s="25"/>
      <c r="D16" s="12">
        <v>19671911</v>
      </c>
      <c r="E16" s="12">
        <v>25703141.239999998</v>
      </c>
      <c r="F16" s="12">
        <v>25703141.239999998</v>
      </c>
      <c r="G16" s="12">
        <f t="shared" si="0"/>
        <v>6031230.2399999984</v>
      </c>
      <c r="H16" s="12">
        <f t="shared" si="1"/>
        <v>52727962.200000003</v>
      </c>
      <c r="I16" s="12">
        <f t="shared" si="3"/>
        <v>30.65909682084267</v>
      </c>
    </row>
    <row r="17" spans="1:9" ht="20.100000000000001" customHeight="1" thickBot="1" x14ac:dyDescent="0.3">
      <c r="A17" s="8" t="s">
        <v>24</v>
      </c>
      <c r="B17" s="8" t="s">
        <v>12</v>
      </c>
      <c r="C17" s="26"/>
      <c r="D17" s="12">
        <v>21036281</v>
      </c>
      <c r="E17" s="12">
        <v>31273344.350000001</v>
      </c>
      <c r="F17" s="12">
        <v>31273344.350000001</v>
      </c>
      <c r="G17" s="12">
        <f t="shared" si="0"/>
        <v>10237063.350000001</v>
      </c>
      <c r="H17" s="12">
        <f t="shared" si="1"/>
        <v>62965025.550000004</v>
      </c>
      <c r="I17" s="12">
        <f t="shared" si="3"/>
        <v>48.663845810007956</v>
      </c>
    </row>
    <row r="18" spans="1:9" ht="23.25" customHeight="1" thickBot="1" x14ac:dyDescent="0.3">
      <c r="A18" s="11"/>
      <c r="B18" s="9"/>
      <c r="C18" s="9"/>
      <c r="D18" s="9">
        <f>SUM(D6:D17)</f>
        <v>269977271</v>
      </c>
      <c r="E18" s="9">
        <f>SUM(E6:E17)</f>
        <v>332942296.55000007</v>
      </c>
      <c r="F18" s="9">
        <f>SUM(F6:F17)</f>
        <v>332942296.55000007</v>
      </c>
      <c r="G18" s="9">
        <f t="shared" ref="G18:H18" si="4">SUM(G6:G17)</f>
        <v>62965025.550000004</v>
      </c>
      <c r="H18" s="9">
        <f t="shared" si="4"/>
        <v>244265778.95000005</v>
      </c>
      <c r="I18" s="10" t="s">
        <v>26</v>
      </c>
    </row>
  </sheetData>
  <mergeCells count="1">
    <mergeCell ref="C6:C17"/>
  </mergeCells>
  <pageMargins left="0.7" right="0.7" top="0.75" bottom="0.75" header="0.3" footer="0.3"/>
  <pageSetup paperSize="9" scale="45" fitToHeight="0" orientation="landscape" r:id="rId1"/>
  <headerFooter>
    <oddHeader xml:space="preserve">&amp;R&amp;G
ASSEMBLEIA LEGISLATIVA DO ESTADO DE RONDÔNIA
Secretaria de Planejamento e Orçamento
Demonstativo Consolidado da Receita - Exercício 2023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showGridLines="0" zoomScaleNormal="100" workbookViewId="0">
      <selection activeCell="A20" sqref="A20:XFD29"/>
    </sheetView>
  </sheetViews>
  <sheetFormatPr defaultRowHeight="12.75" x14ac:dyDescent="0.25"/>
  <cols>
    <col min="1" max="2" width="17.5703125" style="1" customWidth="1"/>
    <col min="3" max="3" width="51.42578125" style="1" customWidth="1"/>
    <col min="4" max="4" width="18.42578125" style="1" customWidth="1"/>
    <col min="5" max="5" width="24.140625" style="1" customWidth="1"/>
    <col min="6" max="6" width="24.85546875" style="1" customWidth="1"/>
    <col min="7" max="7" width="18.7109375" style="1" customWidth="1"/>
    <col min="8" max="8" width="18.5703125" style="1" customWidth="1"/>
    <col min="9" max="9" width="14.7109375" style="1" customWidth="1"/>
    <col min="10" max="10" width="21" style="1" customWidth="1"/>
    <col min="11" max="16384" width="9.140625" style="1"/>
  </cols>
  <sheetData>
    <row r="1" spans="1:9" ht="18.75" customHeight="1" x14ac:dyDescent="0.25"/>
    <row r="2" spans="1:9" ht="18.75" customHeight="1" x14ac:dyDescent="0.25">
      <c r="B2" s="13" t="s">
        <v>34</v>
      </c>
      <c r="C2" s="13"/>
      <c r="D2" s="13"/>
      <c r="E2" s="13"/>
      <c r="F2" s="13"/>
      <c r="G2" s="13"/>
      <c r="H2" s="13"/>
      <c r="I2" s="3"/>
    </row>
    <row r="3" spans="1:9" ht="13.5" customHeight="1" x14ac:dyDescent="0.25">
      <c r="B3" s="14" t="s">
        <v>29</v>
      </c>
      <c r="C3" s="14"/>
      <c r="D3" s="14"/>
      <c r="E3" s="14"/>
      <c r="F3" s="14"/>
      <c r="G3" s="14"/>
      <c r="H3" s="14"/>
      <c r="I3" s="4"/>
    </row>
    <row r="4" spans="1:9" ht="21.75" customHeight="1" thickBot="1" x14ac:dyDescent="0.3">
      <c r="A4" s="2"/>
      <c r="B4" s="2"/>
      <c r="C4" s="2"/>
    </row>
    <row r="5" spans="1:9" ht="36" customHeight="1" thickBot="1" x14ac:dyDescent="0.3">
      <c r="A5" s="6" t="s">
        <v>2</v>
      </c>
      <c r="B5" s="6" t="s">
        <v>3</v>
      </c>
      <c r="C5" s="7" t="s">
        <v>4</v>
      </c>
      <c r="D5" s="6" t="s">
        <v>5</v>
      </c>
      <c r="E5" s="6" t="s">
        <v>6</v>
      </c>
      <c r="F5" s="6" t="s">
        <v>30</v>
      </c>
      <c r="G5" s="6" t="s">
        <v>8</v>
      </c>
      <c r="H5" s="6" t="s">
        <v>9</v>
      </c>
      <c r="I5" s="6" t="s">
        <v>10</v>
      </c>
    </row>
    <row r="6" spans="1:9" ht="20.100000000000001" customHeight="1" thickBot="1" x14ac:dyDescent="0.3">
      <c r="A6" s="8" t="s">
        <v>12</v>
      </c>
      <c r="B6" s="8" t="s">
        <v>13</v>
      </c>
      <c r="C6" s="17" t="s">
        <v>35</v>
      </c>
      <c r="D6" s="12">
        <v>21571611</v>
      </c>
      <c r="E6" s="12">
        <v>27033824.510000002</v>
      </c>
      <c r="F6" s="12">
        <v>27033824.510000002</v>
      </c>
      <c r="G6" s="12">
        <f>F6-D6</f>
        <v>5462213.5100000016</v>
      </c>
      <c r="H6" s="12">
        <f>G6</f>
        <v>5462213.5100000016</v>
      </c>
      <c r="I6" s="12">
        <f>(F6/D6-1)*100</f>
        <v>25.321305441675189</v>
      </c>
    </row>
    <row r="7" spans="1:9" ht="20.100000000000001" customHeight="1" thickBot="1" x14ac:dyDescent="0.3">
      <c r="A7" s="8" t="s">
        <v>13</v>
      </c>
      <c r="B7" s="8" t="s">
        <v>15</v>
      </c>
      <c r="C7" s="18"/>
      <c r="D7" s="12">
        <v>20802624</v>
      </c>
      <c r="E7" s="12">
        <v>21813160.940000001</v>
      </c>
      <c r="F7" s="12">
        <v>21813160.940000001</v>
      </c>
      <c r="G7" s="12">
        <f t="shared" ref="G7:G17" si="0">F7-D7</f>
        <v>1010536.9400000013</v>
      </c>
      <c r="H7" s="12">
        <f t="shared" ref="H7:H17" si="1">H6+G7</f>
        <v>6472750.450000003</v>
      </c>
      <c r="I7" s="12">
        <f t="shared" ref="I7:I12" si="2">(F7/D7-1)*100</f>
        <v>4.8577378507634439</v>
      </c>
    </row>
    <row r="8" spans="1:9" ht="20.100000000000001" customHeight="1" thickBot="1" x14ac:dyDescent="0.3">
      <c r="A8" s="8" t="s">
        <v>15</v>
      </c>
      <c r="B8" s="8" t="s">
        <v>16</v>
      </c>
      <c r="C8" s="18"/>
      <c r="D8" s="12">
        <v>19217631</v>
      </c>
      <c r="E8" s="12">
        <v>26135113.780000001</v>
      </c>
      <c r="F8" s="12">
        <v>26135113.780000001</v>
      </c>
      <c r="G8" s="12">
        <f t="shared" si="0"/>
        <v>6917482.7800000012</v>
      </c>
      <c r="H8" s="12">
        <f t="shared" si="1"/>
        <v>13390233.230000004</v>
      </c>
      <c r="I8" s="12">
        <f t="shared" si="2"/>
        <v>35.995502151123638</v>
      </c>
    </row>
    <row r="9" spans="1:9" ht="20.100000000000001" customHeight="1" thickBot="1" x14ac:dyDescent="0.3">
      <c r="A9" s="8" t="s">
        <v>16</v>
      </c>
      <c r="B9" s="8" t="s">
        <v>17</v>
      </c>
      <c r="C9" s="18"/>
      <c r="D9" s="12">
        <v>19756376</v>
      </c>
      <c r="E9" s="12">
        <v>19380730.449999999</v>
      </c>
      <c r="F9" s="12">
        <v>19380730.449999999</v>
      </c>
      <c r="G9" s="12">
        <f t="shared" si="0"/>
        <v>-375645.55000000075</v>
      </c>
      <c r="H9" s="12">
        <f t="shared" si="1"/>
        <v>13014587.680000003</v>
      </c>
      <c r="I9" s="12">
        <f t="shared" si="2"/>
        <v>-1.9013889490663738</v>
      </c>
    </row>
    <row r="10" spans="1:9" ht="20.100000000000001" customHeight="1" thickBot="1" x14ac:dyDescent="0.3">
      <c r="A10" s="8" t="s">
        <v>17</v>
      </c>
      <c r="B10" s="8" t="s">
        <v>18</v>
      </c>
      <c r="C10" s="18"/>
      <c r="D10" s="12">
        <v>22009688</v>
      </c>
      <c r="E10" s="12">
        <v>19032359.309999999</v>
      </c>
      <c r="F10" s="12">
        <v>19032359.309999999</v>
      </c>
      <c r="G10" s="12">
        <f t="shared" si="0"/>
        <v>-2977328.6900000013</v>
      </c>
      <c r="H10" s="12">
        <f t="shared" si="1"/>
        <v>10037258.990000002</v>
      </c>
      <c r="I10" s="12">
        <f t="shared" si="2"/>
        <v>-13.527355271914809</v>
      </c>
    </row>
    <row r="11" spans="1:9" ht="20.100000000000001" customHeight="1" thickBot="1" x14ac:dyDescent="0.3">
      <c r="A11" s="8" t="s">
        <v>18</v>
      </c>
      <c r="B11" s="8" t="s">
        <v>19</v>
      </c>
      <c r="C11" s="18"/>
      <c r="D11" s="12">
        <v>21891873</v>
      </c>
      <c r="E11" s="12">
        <v>18938344.280000001</v>
      </c>
      <c r="F11" s="12">
        <v>18938344.280000001</v>
      </c>
      <c r="G11" s="12">
        <f t="shared" si="0"/>
        <v>-2953528.7199999988</v>
      </c>
      <c r="H11" s="12">
        <f t="shared" si="1"/>
        <v>7083730.2700000033</v>
      </c>
      <c r="I11" s="12">
        <f t="shared" si="2"/>
        <v>-13.491439129032035</v>
      </c>
    </row>
    <row r="12" spans="1:9" ht="20.100000000000001" customHeight="1" thickBot="1" x14ac:dyDescent="0.3">
      <c r="A12" s="8" t="s">
        <v>19</v>
      </c>
      <c r="B12" s="8" t="s">
        <v>20</v>
      </c>
      <c r="C12" s="18"/>
      <c r="D12" s="12">
        <v>21011929</v>
      </c>
      <c r="E12" s="12">
        <v>25322043.109999999</v>
      </c>
      <c r="F12" s="12">
        <v>25322043.109999999</v>
      </c>
      <c r="G12" s="12">
        <f t="shared" si="0"/>
        <v>4310114.1099999994</v>
      </c>
      <c r="H12" s="12">
        <f t="shared" si="1"/>
        <v>11393844.380000003</v>
      </c>
      <c r="I12" s="12">
        <f t="shared" si="2"/>
        <v>20.512700713961095</v>
      </c>
    </row>
    <row r="13" spans="1:9" ht="20.100000000000001" customHeight="1" thickBot="1" x14ac:dyDescent="0.3">
      <c r="A13" s="8" t="s">
        <v>20</v>
      </c>
      <c r="B13" s="8" t="s">
        <v>21</v>
      </c>
      <c r="C13" s="18"/>
      <c r="D13" s="12">
        <v>20722636</v>
      </c>
      <c r="E13" s="12">
        <v>22013675.68</v>
      </c>
      <c r="F13" s="12">
        <v>22013675.68</v>
      </c>
      <c r="G13" s="12">
        <f t="shared" si="0"/>
        <v>1291039.6799999997</v>
      </c>
      <c r="H13" s="12">
        <f t="shared" si="1"/>
        <v>12684884.060000002</v>
      </c>
      <c r="I13" s="12">
        <f>(F13/D13-1)*100</f>
        <v>6.2300938934602756</v>
      </c>
    </row>
    <row r="14" spans="1:9" ht="20.100000000000001" customHeight="1" thickBot="1" x14ac:dyDescent="0.3">
      <c r="A14" s="8" t="s">
        <v>21</v>
      </c>
      <c r="B14" s="8" t="s">
        <v>22</v>
      </c>
      <c r="C14" s="18"/>
      <c r="D14" s="12">
        <v>19444732</v>
      </c>
      <c r="E14" s="12">
        <v>22081133.309999999</v>
      </c>
      <c r="F14" s="12">
        <v>22081133.309999999</v>
      </c>
      <c r="G14" s="12">
        <f t="shared" si="0"/>
        <v>2636401.3099999987</v>
      </c>
      <c r="H14" s="12">
        <f t="shared" si="1"/>
        <v>15321285.370000001</v>
      </c>
      <c r="I14" s="12">
        <f t="shared" ref="I14:I17" si="3">(F14/D14-1)*100</f>
        <v>13.558434798689945</v>
      </c>
    </row>
    <row r="15" spans="1:9" ht="20.100000000000001" customHeight="1" thickBot="1" x14ac:dyDescent="0.3">
      <c r="A15" s="8" t="s">
        <v>22</v>
      </c>
      <c r="B15" s="8" t="s">
        <v>23</v>
      </c>
      <c r="C15" s="18"/>
      <c r="D15" s="12">
        <v>19965768</v>
      </c>
      <c r="E15" s="12">
        <v>21241046.960000001</v>
      </c>
      <c r="F15" s="12">
        <v>21241046.960000001</v>
      </c>
      <c r="G15" s="12">
        <f t="shared" si="0"/>
        <v>1275278.9600000009</v>
      </c>
      <c r="H15" s="12">
        <f t="shared" si="1"/>
        <v>16596564.330000002</v>
      </c>
      <c r="I15" s="12">
        <f t="shared" si="3"/>
        <v>6.3873273494913896</v>
      </c>
    </row>
    <row r="16" spans="1:9" ht="20.100000000000001" customHeight="1" thickBot="1" x14ac:dyDescent="0.3">
      <c r="A16" s="8" t="s">
        <v>23</v>
      </c>
      <c r="B16" s="8" t="s">
        <v>24</v>
      </c>
      <c r="C16" s="18"/>
      <c r="D16" s="12">
        <v>20515933</v>
      </c>
      <c r="E16" s="12">
        <v>24198374.149999999</v>
      </c>
      <c r="F16" s="12">
        <v>24198374.149999999</v>
      </c>
      <c r="G16" s="12">
        <f t="shared" si="0"/>
        <v>3682441.1499999985</v>
      </c>
      <c r="H16" s="12">
        <f t="shared" si="1"/>
        <v>20279005.48</v>
      </c>
      <c r="I16" s="12">
        <f t="shared" si="3"/>
        <v>17.949177110297644</v>
      </c>
    </row>
    <row r="17" spans="1:9" ht="20.100000000000001" customHeight="1" thickBot="1" x14ac:dyDescent="0.3">
      <c r="A17" s="8" t="s">
        <v>24</v>
      </c>
      <c r="B17" s="8" t="s">
        <v>12</v>
      </c>
      <c r="C17" s="18"/>
      <c r="D17" s="12">
        <v>27377319</v>
      </c>
      <c r="E17" s="12">
        <v>25165492.370000001</v>
      </c>
      <c r="F17" s="12">
        <v>25165492.370000001</v>
      </c>
      <c r="G17" s="12">
        <f t="shared" si="0"/>
        <v>-2211826.629999999</v>
      </c>
      <c r="H17" s="12">
        <f t="shared" si="1"/>
        <v>18067178.850000001</v>
      </c>
      <c r="I17" s="12">
        <f t="shared" si="3"/>
        <v>-8.0790475867998595</v>
      </c>
    </row>
    <row r="18" spans="1:9" ht="23.25" customHeight="1" thickBot="1" x14ac:dyDescent="0.3">
      <c r="A18" s="11"/>
      <c r="B18" s="9"/>
      <c r="C18" s="9"/>
      <c r="D18" s="9">
        <f>SUM(D6:D17)</f>
        <v>254288120</v>
      </c>
      <c r="E18" s="9">
        <f>SUM(E6:E17)</f>
        <v>272355298.85000002</v>
      </c>
      <c r="F18" s="9">
        <f>SUM(F6:F17)</f>
        <v>272355298.85000002</v>
      </c>
      <c r="G18" s="9">
        <f t="shared" ref="G18:H18" si="4">SUM(G6:G17)</f>
        <v>18067178.850000001</v>
      </c>
      <c r="H18" s="9">
        <f t="shared" si="4"/>
        <v>149803536.60000002</v>
      </c>
      <c r="I18" s="10" t="s">
        <v>26</v>
      </c>
    </row>
    <row r="20" spans="1:9" x14ac:dyDescent="0.15">
      <c r="F20" s="15"/>
    </row>
  </sheetData>
  <mergeCells count="1">
    <mergeCell ref="C6:C17"/>
  </mergeCells>
  <pageMargins left="0.7" right="0.7" top="0.75" bottom="0.75" header="0.3" footer="0.3"/>
  <pageSetup paperSize="9" scale="45" fitToHeight="0" orientation="landscape" r:id="rId1"/>
  <headerFooter>
    <oddHeader xml:space="preserve">&amp;R&amp;G
ASSEMBLEIA LEGISLATIVA DO ESTADO DE RONDÔNIA
Secretaria de Planejamento e Orçamento
Demonstativo Consolidado da Receita - Exercício 2023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DUODÉCIMOS RECEBIDOS - 2024</vt:lpstr>
      <vt:lpstr>DUODÉCIMOS RECEBIDOS em 2022</vt:lpstr>
      <vt:lpstr>DUODÉCIMOS RECEBIDOS em 2021</vt:lpstr>
      <vt:lpstr>DUODÉCIMOS RECEBIDOS em 2020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Sara Macedo Ampuero</cp:lastModifiedBy>
  <cp:revision/>
  <dcterms:created xsi:type="dcterms:W3CDTF">2023-08-24T14:38:57Z</dcterms:created>
  <dcterms:modified xsi:type="dcterms:W3CDTF">2024-12-30T13:18:03Z</dcterms:modified>
  <cp:category/>
  <cp:contentStatus/>
</cp:coreProperties>
</file>